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sleckova\Documents\Výběrová řízení\Ostrava - Slezská Ostrava\bezbariérovost\Příloha č. 6 - PP a výkaz výměr\"/>
    </mc:Choice>
  </mc:AlternateContent>
  <xr:revisionPtr revIDLastSave="0" documentId="13_ncr:1_{325E33B4-E5E4-4547-8ED2-6C7C9E85643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lepý rozpoč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5" i="2" l="1"/>
  <c r="F145" i="2"/>
  <c r="H145" i="2" s="1"/>
  <c r="G144" i="2"/>
  <c r="F144" i="2"/>
  <c r="H144" i="2" s="1"/>
  <c r="G141" i="2"/>
  <c r="F141" i="2"/>
  <c r="H141" i="2" s="1"/>
  <c r="G138" i="2"/>
  <c r="G139" i="2" s="1"/>
  <c r="F138" i="2"/>
  <c r="H138" i="2" s="1"/>
  <c r="H139" i="2" s="1"/>
  <c r="G135" i="2"/>
  <c r="F135" i="2"/>
  <c r="H135" i="2" s="1"/>
  <c r="G134" i="2"/>
  <c r="F134" i="2"/>
  <c r="H134" i="2" s="1"/>
  <c r="G131" i="2"/>
  <c r="F131" i="2"/>
  <c r="H131" i="2" s="1"/>
  <c r="G130" i="2"/>
  <c r="F130" i="2"/>
  <c r="H130" i="2" s="1"/>
  <c r="H127" i="2"/>
  <c r="G127" i="2"/>
  <c r="F127" i="2"/>
  <c r="G126" i="2"/>
  <c r="F126" i="2"/>
  <c r="H126" i="2" s="1"/>
  <c r="G125" i="2"/>
  <c r="G128" i="2" s="1"/>
  <c r="F125" i="2"/>
  <c r="H125" i="2" s="1"/>
  <c r="G122" i="2"/>
  <c r="F122" i="2"/>
  <c r="H122" i="2" s="1"/>
  <c r="G121" i="2"/>
  <c r="F121" i="2"/>
  <c r="H121" i="2" s="1"/>
  <c r="G118" i="2"/>
  <c r="F118" i="2"/>
  <c r="H118" i="2" s="1"/>
  <c r="G117" i="2"/>
  <c r="F117" i="2"/>
  <c r="H117" i="2" s="1"/>
  <c r="G116" i="2"/>
  <c r="F116" i="2"/>
  <c r="H116" i="2" s="1"/>
  <c r="G115" i="2"/>
  <c r="F115" i="2"/>
  <c r="H115" i="2" s="1"/>
  <c r="G114" i="2"/>
  <c r="F114" i="2"/>
  <c r="H114" i="2" s="1"/>
  <c r="G113" i="2"/>
  <c r="G119" i="2" s="1"/>
  <c r="F113" i="2"/>
  <c r="H113" i="2" s="1"/>
  <c r="G109" i="2"/>
  <c r="F109" i="2"/>
  <c r="H109" i="2" s="1"/>
  <c r="G106" i="2"/>
  <c r="F106" i="2"/>
  <c r="H106" i="2" s="1"/>
  <c r="G105" i="2"/>
  <c r="F105" i="2"/>
  <c r="H105" i="2" s="1"/>
  <c r="G104" i="2"/>
  <c r="F104" i="2"/>
  <c r="H104" i="2" s="1"/>
  <c r="G103" i="2"/>
  <c r="F103" i="2"/>
  <c r="H103" i="2" s="1"/>
  <c r="G100" i="2"/>
  <c r="G101" i="2" s="1"/>
  <c r="F100" i="2"/>
  <c r="H100" i="2" s="1"/>
  <c r="H101" i="2" s="1"/>
  <c r="G97" i="2"/>
  <c r="F97" i="2"/>
  <c r="H97" i="2" s="1"/>
  <c r="G96" i="2"/>
  <c r="F96" i="2"/>
  <c r="H96" i="2" s="1"/>
  <c r="G93" i="2"/>
  <c r="F93" i="2"/>
  <c r="H93" i="2" s="1"/>
  <c r="G92" i="2"/>
  <c r="G94" i="2" s="1"/>
  <c r="F92" i="2"/>
  <c r="H92" i="2" s="1"/>
  <c r="H89" i="2"/>
  <c r="G89" i="2"/>
  <c r="F89" i="2"/>
  <c r="G88" i="2"/>
  <c r="F88" i="2"/>
  <c r="H88" i="2" s="1"/>
  <c r="G87" i="2"/>
  <c r="F87" i="2"/>
  <c r="H87" i="2" s="1"/>
  <c r="G85" i="2"/>
  <c r="F85" i="2"/>
  <c r="H85" i="2" s="1"/>
  <c r="G83" i="2"/>
  <c r="F83" i="2"/>
  <c r="H83" i="2" s="1"/>
  <c r="G82" i="2"/>
  <c r="F82" i="2"/>
  <c r="H82" i="2" s="1"/>
  <c r="G81" i="2"/>
  <c r="F81" i="2"/>
  <c r="H81" i="2" s="1"/>
  <c r="G80" i="2"/>
  <c r="F80" i="2"/>
  <c r="H80" i="2" s="1"/>
  <c r="G79" i="2"/>
  <c r="F79" i="2"/>
  <c r="H79" i="2" s="1"/>
  <c r="G78" i="2"/>
  <c r="F78" i="2"/>
  <c r="H78" i="2" s="1"/>
  <c r="G77" i="2"/>
  <c r="F77" i="2"/>
  <c r="H77" i="2" s="1"/>
  <c r="G76" i="2"/>
  <c r="F76" i="2"/>
  <c r="H76" i="2" s="1"/>
  <c r="G75" i="2"/>
  <c r="F75" i="2"/>
  <c r="H75" i="2" s="1"/>
  <c r="G74" i="2"/>
  <c r="F74" i="2"/>
  <c r="H74" i="2" s="1"/>
  <c r="G73" i="2"/>
  <c r="F73" i="2"/>
  <c r="H73" i="2" s="1"/>
  <c r="G72" i="2"/>
  <c r="F72" i="2"/>
  <c r="H72" i="2" s="1"/>
  <c r="G71" i="2"/>
  <c r="F71" i="2"/>
  <c r="H71" i="2" s="1"/>
  <c r="G70" i="2"/>
  <c r="F70" i="2"/>
  <c r="H70" i="2" s="1"/>
  <c r="G67" i="2"/>
  <c r="F67" i="2"/>
  <c r="H67" i="2" s="1"/>
  <c r="G66" i="2"/>
  <c r="F66" i="2"/>
  <c r="H66" i="2" s="1"/>
  <c r="G65" i="2"/>
  <c r="F65" i="2"/>
  <c r="H65" i="2" s="1"/>
  <c r="G64" i="2"/>
  <c r="F64" i="2"/>
  <c r="H64" i="2" s="1"/>
  <c r="G63" i="2"/>
  <c r="F63" i="2"/>
  <c r="H63" i="2" s="1"/>
  <c r="G62" i="2"/>
  <c r="F62" i="2"/>
  <c r="H62" i="2" s="1"/>
  <c r="G61" i="2"/>
  <c r="F61" i="2"/>
  <c r="H61" i="2" s="1"/>
  <c r="G60" i="2"/>
  <c r="F60" i="2"/>
  <c r="H60" i="2" s="1"/>
  <c r="G59" i="2"/>
  <c r="F59" i="2"/>
  <c r="H59" i="2" s="1"/>
  <c r="G58" i="2"/>
  <c r="F58" i="2"/>
  <c r="H58" i="2" s="1"/>
  <c r="G55" i="2"/>
  <c r="F55" i="2"/>
  <c r="H55" i="2" s="1"/>
  <c r="H54" i="2"/>
  <c r="G54" i="2"/>
  <c r="F54" i="2"/>
  <c r="G53" i="2"/>
  <c r="F53" i="2"/>
  <c r="H53" i="2" s="1"/>
  <c r="G52" i="2"/>
  <c r="F52" i="2"/>
  <c r="H52" i="2" s="1"/>
  <c r="G51" i="2"/>
  <c r="F51" i="2"/>
  <c r="H51" i="2" s="1"/>
  <c r="G50" i="2"/>
  <c r="F50" i="2"/>
  <c r="H50" i="2" s="1"/>
  <c r="G49" i="2"/>
  <c r="F49" i="2"/>
  <c r="H49" i="2" s="1"/>
  <c r="G48" i="2"/>
  <c r="F48" i="2"/>
  <c r="H48" i="2" s="1"/>
  <c r="G45" i="2"/>
  <c r="G46" i="2" s="1"/>
  <c r="F45" i="2"/>
  <c r="H45" i="2" s="1"/>
  <c r="H46" i="2" s="1"/>
  <c r="G42" i="2"/>
  <c r="F42" i="2"/>
  <c r="H42" i="2" s="1"/>
  <c r="H41" i="2"/>
  <c r="G41" i="2"/>
  <c r="F41" i="2"/>
  <c r="G40" i="2"/>
  <c r="F40" i="2"/>
  <c r="H40" i="2" s="1"/>
  <c r="G39" i="2"/>
  <c r="F39" i="2"/>
  <c r="H39" i="2" s="1"/>
  <c r="G38" i="2"/>
  <c r="F38" i="2"/>
  <c r="H38" i="2" s="1"/>
  <c r="G37" i="2"/>
  <c r="F37" i="2"/>
  <c r="H37" i="2" s="1"/>
  <c r="H33" i="2"/>
  <c r="G33" i="2"/>
  <c r="F33" i="2"/>
  <c r="G32" i="2"/>
  <c r="F32" i="2"/>
  <c r="H32" i="2" s="1"/>
  <c r="G31" i="2"/>
  <c r="F31" i="2"/>
  <c r="H31" i="2" s="1"/>
  <c r="H26" i="2"/>
  <c r="G26" i="2"/>
  <c r="F26" i="2"/>
  <c r="G24" i="2"/>
  <c r="F24" i="2"/>
  <c r="H24" i="2" s="1"/>
  <c r="H23" i="2"/>
  <c r="G23" i="2"/>
  <c r="F23" i="2"/>
  <c r="G18" i="2"/>
  <c r="F18" i="2"/>
  <c r="H18" i="2" s="1"/>
  <c r="G16" i="2"/>
  <c r="G17" i="2" s="1"/>
  <c r="F16" i="2"/>
  <c r="H16" i="2" s="1"/>
  <c r="H17" i="2" s="1"/>
  <c r="G13" i="2"/>
  <c r="F13" i="2"/>
  <c r="H13" i="2" s="1"/>
  <c r="G12" i="2"/>
  <c r="F12" i="2"/>
  <c r="H12" i="2" s="1"/>
  <c r="G9" i="2"/>
  <c r="F9" i="2"/>
  <c r="H9" i="2" s="1"/>
  <c r="G8" i="2"/>
  <c r="F8" i="2"/>
  <c r="H8" i="2" s="1"/>
  <c r="G7" i="2"/>
  <c r="F7" i="2"/>
  <c r="H7" i="2" s="1"/>
  <c r="G6" i="2"/>
  <c r="F6" i="2"/>
  <c r="H6" i="2" s="1"/>
  <c r="G5" i="2"/>
  <c r="G10" i="2" s="1"/>
  <c r="F5" i="2"/>
  <c r="H5" i="2" s="1"/>
  <c r="H14" i="2" l="1"/>
  <c r="H94" i="2"/>
  <c r="G14" i="2"/>
  <c r="G136" i="2"/>
  <c r="G56" i="2"/>
  <c r="H146" i="2"/>
  <c r="G146" i="2"/>
  <c r="H136" i="2"/>
  <c r="G132" i="2"/>
  <c r="H132" i="2"/>
  <c r="H128" i="2"/>
  <c r="H123" i="2"/>
  <c r="G123" i="2"/>
  <c r="H107" i="2"/>
  <c r="G107" i="2"/>
  <c r="H98" i="2"/>
  <c r="G98" i="2"/>
  <c r="G90" i="2"/>
  <c r="G84" i="2"/>
  <c r="G68" i="2"/>
  <c r="G43" i="2"/>
  <c r="H34" i="2"/>
  <c r="G34" i="2"/>
  <c r="G25" i="2"/>
  <c r="G28" i="2" s="1"/>
  <c r="H25" i="2"/>
  <c r="H28" i="2" s="1"/>
  <c r="G20" i="2"/>
  <c r="H10" i="2"/>
  <c r="H43" i="2"/>
  <c r="H68" i="2"/>
  <c r="H90" i="2"/>
  <c r="H119" i="2"/>
  <c r="H56" i="2"/>
  <c r="H84" i="2"/>
  <c r="G142" i="2" l="1"/>
  <c r="H20" i="2"/>
  <c r="H142" i="2"/>
  <c r="G110" i="2"/>
  <c r="G147" i="2" s="1"/>
  <c r="G148" i="2" s="1"/>
  <c r="H110" i="2"/>
  <c r="H147" i="2" l="1"/>
  <c r="H148" i="2" s="1"/>
</calcChain>
</file>

<file path=xl/sharedStrings.xml><?xml version="1.0" encoding="utf-8"?>
<sst xmlns="http://schemas.openxmlformats.org/spreadsheetml/2006/main" count="267" uniqueCount="130">
  <si>
    <t>poř.č.</t>
  </si>
  <si>
    <t>Popis</t>
  </si>
  <si>
    <t>ks</t>
  </si>
  <si>
    <t>ks vč.DPH</t>
  </si>
  <si>
    <t>Celkem bez DPH</t>
  </si>
  <si>
    <t>Celkem s DPH</t>
  </si>
  <si>
    <t>Uvedení obchodního názvu/označení a případná další konkrétní specifikace dodávaného zboží</t>
  </si>
  <si>
    <t>ZŠ Chrustova</t>
  </si>
  <si>
    <t>Celkem</t>
  </si>
  <si>
    <t>-</t>
  </si>
  <si>
    <t>x</t>
  </si>
  <si>
    <t>ZŠ Škrobálkova</t>
  </si>
  <si>
    <t>Bezbariérovost</t>
  </si>
  <si>
    <t>Doplňkové práce</t>
  </si>
  <si>
    <t>M.j.</t>
  </si>
  <si>
    <t>Bourací práce</t>
  </si>
  <si>
    <t>Oprava omítek</t>
  </si>
  <si>
    <t>Dodávka a montáž ocelových zárubní 1000 mm</t>
  </si>
  <si>
    <t>Madla dveří + přechodová lišta</t>
  </si>
  <si>
    <t>Dodávka a montáž dveřního křídla 1000 mm včetně kování</t>
  </si>
  <si>
    <t>Doplňkové práce celkem</t>
  </si>
  <si>
    <t>hod</t>
  </si>
  <si>
    <t>m2</t>
  </si>
  <si>
    <t>soubor</t>
  </si>
  <si>
    <t>Malba tekutou směsí strop bílý, 1x ton</t>
  </si>
  <si>
    <t>Penetrace omítek</t>
  </si>
  <si>
    <t>Malby celkem</t>
  </si>
  <si>
    <t>Malby</t>
  </si>
  <si>
    <t>Nátěry</t>
  </si>
  <si>
    <t>Obnova zárubní</t>
  </si>
  <si>
    <t>Nátěry celkem</t>
  </si>
  <si>
    <t>Naložení, odvoz,likvidace suti a stavebního odpadu</t>
  </si>
  <si>
    <t>Množství</t>
  </si>
  <si>
    <t>ZTI</t>
  </si>
  <si>
    <t>Kanalizace montáž</t>
  </si>
  <si>
    <t>Potrubí nov. DN 110</t>
  </si>
  <si>
    <t>m</t>
  </si>
  <si>
    <t>Potrubí nov.přip. DN 40</t>
  </si>
  <si>
    <t>Vyvedení výpustek DN 40</t>
  </si>
  <si>
    <t>Vyvedení výpustek DN 110</t>
  </si>
  <si>
    <t>Propojení dos. potrubí DN 110</t>
  </si>
  <si>
    <t>Zkouška těsnosti kan. do DN 125</t>
  </si>
  <si>
    <t>Kanalizace montáž celkem</t>
  </si>
  <si>
    <t>Kč</t>
  </si>
  <si>
    <t>Kanalizace demontáž</t>
  </si>
  <si>
    <t>Demontáž potrubí do DN 100</t>
  </si>
  <si>
    <t>Kanalizace demontáž celkem</t>
  </si>
  <si>
    <t>Vodovod montáž</t>
  </si>
  <si>
    <t>Potrubí host. DN 20</t>
  </si>
  <si>
    <t>Ochr. potr. plsť.pásy DN 20</t>
  </si>
  <si>
    <t>Vyvedení výpustek DN 15</t>
  </si>
  <si>
    <t>Nástěnka K 247</t>
  </si>
  <si>
    <t>Ventil kulový DN 25</t>
  </si>
  <si>
    <t>Propojení dos. potrubí DN 40</t>
  </si>
  <si>
    <t>Tlak.zkouška potr.do DN 50</t>
  </si>
  <si>
    <t>Proplach a des.potrubí do DN 80</t>
  </si>
  <si>
    <t>Vodovod montáž celkem</t>
  </si>
  <si>
    <t>ZP montáž</t>
  </si>
  <si>
    <t xml:space="preserve">Montáž zvýšeného WC </t>
  </si>
  <si>
    <t>soub.</t>
  </si>
  <si>
    <t>Prkno WC</t>
  </si>
  <si>
    <t>Montáž výlevky</t>
  </si>
  <si>
    <t>Montáž splachovače</t>
  </si>
  <si>
    <t>Montáž nástěnné baterie</t>
  </si>
  <si>
    <t>Montáž umývadla</t>
  </si>
  <si>
    <t>Montáž  umyvadlové stojánkové baterie s dlouhou pákou</t>
  </si>
  <si>
    <t>Rohový ventil s přip.trubičkou</t>
  </si>
  <si>
    <t>Sklopné zrcadlo</t>
  </si>
  <si>
    <t>Kompletace - dávkovač mýdla, držák WC papíru a papírových ručníku</t>
  </si>
  <si>
    <t>ZP montáž celkem</t>
  </si>
  <si>
    <t>Mat.specifikace</t>
  </si>
  <si>
    <t>WC mísa - zvýšená Jika</t>
  </si>
  <si>
    <t>Prkno na WC</t>
  </si>
  <si>
    <t>Výlevka</t>
  </si>
  <si>
    <t xml:space="preserve">Splachovač </t>
  </si>
  <si>
    <t>Nástěnná baterie</t>
  </si>
  <si>
    <t>Umývadlo</t>
  </si>
  <si>
    <t>Sifon umyvadlový</t>
  </si>
  <si>
    <t>upevňovací šrouby</t>
  </si>
  <si>
    <t>WC flexi</t>
  </si>
  <si>
    <t>Umyvadlová baterie s dlouhou pákou</t>
  </si>
  <si>
    <t>Madla WC</t>
  </si>
  <si>
    <t>Madla dveřní</t>
  </si>
  <si>
    <t>Mat.specifikace celkem</t>
  </si>
  <si>
    <t>Demontáž kanalizace</t>
  </si>
  <si>
    <t>Obklady, dlažba</t>
  </si>
  <si>
    <t>Dodávka a montáž obkladu</t>
  </si>
  <si>
    <t>Dodávka a montáž dlažby</t>
  </si>
  <si>
    <t>Dodávka a montáž rohových lišt</t>
  </si>
  <si>
    <t>bm</t>
  </si>
  <si>
    <t>Obklady celkem</t>
  </si>
  <si>
    <t xml:space="preserve">SDK + Podlahy  </t>
  </si>
  <si>
    <t>SDK příčka tl.100 mm</t>
  </si>
  <si>
    <t xml:space="preserve">Nivelační stěrka </t>
  </si>
  <si>
    <t>Podlahy povlakové celkem</t>
  </si>
  <si>
    <t xml:space="preserve">Penetrace omítek </t>
  </si>
  <si>
    <t>zárubní</t>
  </si>
  <si>
    <t>Elektro opravy a úpravy</t>
  </si>
  <si>
    <t>Dodávka montáž CYKY 2,5 - zásuvkový</t>
  </si>
  <si>
    <t>mb</t>
  </si>
  <si>
    <t>Dodávka montáž elektrokrabic</t>
  </si>
  <si>
    <t>Kompletace (zásuvky + vypínače)</t>
  </si>
  <si>
    <t>Elektrorevize</t>
  </si>
  <si>
    <t>Elektro práce celkem</t>
  </si>
  <si>
    <t>soub</t>
  </si>
  <si>
    <t>ZŠ Pěší - Úprava vjezdu do učebny v I. NP pro osoby se sníženou schopností pohybu</t>
  </si>
  <si>
    <t>Dodávka a montáž ocelovách zárubní 80 l</t>
  </si>
  <si>
    <t>Dobávka a montáž dveřního křídla 80l včetně kování</t>
  </si>
  <si>
    <t>Přesunutí hasičského přístroje</t>
  </si>
  <si>
    <t>Stolař</t>
  </si>
  <si>
    <t>Demontáž stávající nájezdové rampy</t>
  </si>
  <si>
    <t>Dodávka a montáž nové nájezdové rampy</t>
  </si>
  <si>
    <t>Stolař montáž celkem</t>
  </si>
  <si>
    <t>PVC</t>
  </si>
  <si>
    <t>Dodávka a montáž PVC včetně osoklování</t>
  </si>
  <si>
    <t>Úprava podkladu</t>
  </si>
  <si>
    <t>Dodávka a montáž protiskluzových pásků</t>
  </si>
  <si>
    <t xml:space="preserve">m </t>
  </si>
  <si>
    <t>PVC celkem</t>
  </si>
  <si>
    <t>Zámečník</t>
  </si>
  <si>
    <t>Výroba, dodávka a montáž madla</t>
  </si>
  <si>
    <t>Komaxitová úprava madla</t>
  </si>
  <si>
    <t>Zámečník celkem</t>
  </si>
  <si>
    <t>obnova  zárubní</t>
  </si>
  <si>
    <t>Šikmá zvedací plošina</t>
  </si>
  <si>
    <t>Elektropřípojka 1x230V včetně revize</t>
  </si>
  <si>
    <t>Celkem za ZŠ Pěší</t>
  </si>
  <si>
    <t>Cena jednotková bez DPH</t>
  </si>
  <si>
    <t>ZŠ Pěší - Zřízení WC pro ZTP v I. NP dle - přílohy č. 1</t>
  </si>
  <si>
    <t>ZŠ Pěší - Dodávka šikmé zvedací plošiny dle specifikace - přílohy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</si>
</sst>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_-* #,##0\ [$Kč-405]_-;\-* #,##0\ [$Kč-405]_-;_-* \-??\ [$Kč-405]_-;_-@_-"/>
    <numFmt numFmtId="166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47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0" fontId="2" fillId="2" borderId="1" xfId="1" applyFont="1" applyFill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2" borderId="1" xfId="1" applyFont="1" applyFill="1" applyBorder="1" applyAlignment="1">
      <alignment horizontal="center"/>
    </xf>
    <xf numFmtId="0" fontId="1" fillId="0" borderId="0" xfId="1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1" fillId="0" borderId="1" xfId="1" applyBorder="1"/>
    <xf numFmtId="164" fontId="1" fillId="0" borderId="1" xfId="1" applyNumberFormat="1" applyBorder="1"/>
    <xf numFmtId="164" fontId="1" fillId="0" borderId="1" xfId="1" applyNumberFormat="1" applyBorder="1" applyAlignment="1">
      <alignment horizontal="center"/>
    </xf>
    <xf numFmtId="0" fontId="1" fillId="0" borderId="1" xfId="1" applyFill="1" applyBorder="1"/>
    <xf numFmtId="0" fontId="3" fillId="4" borderId="1" xfId="0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right" vertical="center" wrapText="1"/>
    </xf>
    <xf numFmtId="0" fontId="5" fillId="0" borderId="1" xfId="1" applyFont="1" applyBorder="1"/>
    <xf numFmtId="164" fontId="1" fillId="0" borderId="0" xfId="1" applyNumberFormat="1"/>
    <xf numFmtId="164" fontId="1" fillId="0" borderId="0" xfId="1" applyNumberFormat="1" applyAlignment="1">
      <alignment horizontal="center"/>
    </xf>
    <xf numFmtId="0" fontId="0" fillId="0" borderId="1" xfId="0" applyBorder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8" fillId="0" borderId="1" xfId="0" applyFont="1" applyFill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4" fontId="1" fillId="0" borderId="2" xfId="1" applyNumberForma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0" fillId="0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11" fillId="0" borderId="1" xfId="0" applyFont="1" applyFill="1" applyBorder="1"/>
    <xf numFmtId="0" fontId="7" fillId="0" borderId="1" xfId="0" applyFont="1" applyFill="1" applyBorder="1"/>
    <xf numFmtId="164" fontId="2" fillId="0" borderId="1" xfId="1" applyNumberFormat="1" applyFont="1" applyBorder="1"/>
    <xf numFmtId="0" fontId="2" fillId="8" borderId="1" xfId="1" applyFont="1" applyFill="1" applyBorder="1" applyAlignment="1">
      <alignment horizontal="center" vertical="center" wrapText="1"/>
    </xf>
    <xf numFmtId="0" fontId="0" fillId="4" borderId="1" xfId="0" applyFill="1" applyBorder="1" applyAlignment="1"/>
    <xf numFmtId="0" fontId="1" fillId="4" borderId="0" xfId="1" applyFill="1"/>
    <xf numFmtId="0" fontId="1" fillId="8" borderId="1" xfId="1" applyFon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/>
    </xf>
    <xf numFmtId="166" fontId="8" fillId="0" borderId="1" xfId="0" applyNumberFormat="1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0" fillId="0" borderId="1" xfId="0" applyNumberFormat="1" applyFont="1" applyBorder="1" applyAlignment="1">
      <alignment horizontal="right"/>
    </xf>
    <xf numFmtId="166" fontId="1" fillId="8" borderId="1" xfId="1" applyNumberFormat="1" applyFont="1" applyFill="1" applyBorder="1" applyAlignment="1">
      <alignment horizontal="right" vertical="center" wrapText="1"/>
    </xf>
    <xf numFmtId="166" fontId="2" fillId="8" borderId="1" xfId="1" applyNumberFormat="1" applyFont="1" applyFill="1" applyBorder="1" applyAlignment="1">
      <alignment horizontal="right" vertical="center" wrapText="1"/>
    </xf>
    <xf numFmtId="0" fontId="1" fillId="8" borderId="1" xfId="1" applyFont="1" applyFill="1" applyBorder="1" applyAlignment="1">
      <alignment horizontal="right" vertical="center" wrapText="1"/>
    </xf>
    <xf numFmtId="0" fontId="1" fillId="8" borderId="1" xfId="1" applyFont="1" applyFill="1" applyBorder="1" applyAlignment="1">
      <alignment horizontal="left" vertical="center" wrapText="1"/>
    </xf>
    <xf numFmtId="0" fontId="2" fillId="5" borderId="1" xfId="1" applyFont="1" applyFill="1" applyBorder="1" applyAlignment="1">
      <alignment horizontal="left"/>
    </xf>
    <xf numFmtId="0" fontId="2" fillId="5" borderId="1" xfId="1" applyFont="1" applyFill="1" applyBorder="1" applyAlignment="1">
      <alignment horizontal="right"/>
    </xf>
    <xf numFmtId="165" fontId="2" fillId="5" borderId="1" xfId="1" applyNumberFormat="1" applyFont="1" applyFill="1" applyBorder="1" applyAlignment="1">
      <alignment horizontal="right"/>
    </xf>
    <xf numFmtId="164" fontId="2" fillId="5" borderId="1" xfId="1" applyNumberFormat="1" applyFont="1" applyFill="1" applyBorder="1" applyAlignment="1">
      <alignment horizontal="right"/>
    </xf>
    <xf numFmtId="164" fontId="2" fillId="5" borderId="1" xfId="1" applyNumberFormat="1" applyFont="1" applyFill="1" applyBorder="1"/>
    <xf numFmtId="164" fontId="2" fillId="5" borderId="1" xfId="1" applyNumberFormat="1" applyFont="1" applyFill="1" applyBorder="1" applyAlignment="1">
      <alignment horizontal="center"/>
    </xf>
    <xf numFmtId="166" fontId="1" fillId="10" borderId="1" xfId="1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/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/>
    </xf>
    <xf numFmtId="0" fontId="2" fillId="6" borderId="1" xfId="1" applyFont="1" applyFill="1" applyBorder="1" applyAlignment="1">
      <alignment horizontal="center" vertical="center" wrapText="1"/>
    </xf>
    <xf numFmtId="0" fontId="0" fillId="7" borderId="1" xfId="0" applyFill="1" applyBorder="1" applyAlignment="1"/>
    <xf numFmtId="0" fontId="2" fillId="5" borderId="1" xfId="1" applyFont="1" applyFill="1" applyBorder="1" applyAlignment="1">
      <alignment horizontal="left"/>
    </xf>
  </cellXfs>
  <cellStyles count="3">
    <cellStyle name="Excel Built-in Normal" xfId="1" xr:uid="{00000000-0005-0000-0000-000000000000}"/>
    <cellStyle name="Normální" xfId="0" builtinId="0"/>
    <cellStyle name="Normální 3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8"/>
  <sheetViews>
    <sheetView tabSelected="1" topLeftCell="A121" workbookViewId="0">
      <selection activeCell="I6" sqref="I6"/>
    </sheetView>
  </sheetViews>
  <sheetFormatPr defaultColWidth="8.6640625" defaultRowHeight="14.4" x14ac:dyDescent="0.3"/>
  <cols>
    <col min="1" max="1" width="6.6640625" style="4" customWidth="1"/>
    <col min="2" max="2" width="61" style="4" customWidth="1"/>
    <col min="3" max="3" width="7.44140625" style="4" customWidth="1"/>
    <col min="4" max="4" width="9.109375" style="4" customWidth="1"/>
    <col min="5" max="5" width="18" style="14" customWidth="1"/>
    <col min="6" max="6" width="14.109375" style="14" customWidth="1"/>
    <col min="7" max="7" width="17" style="14" customWidth="1"/>
    <col min="8" max="8" width="19.109375" style="14" customWidth="1"/>
    <col min="9" max="9" width="47.5546875" style="15" customWidth="1"/>
    <col min="10" max="257" width="8.6640625" style="4"/>
    <col min="258" max="258" width="6.6640625" style="4" customWidth="1"/>
    <col min="259" max="259" width="41" style="4" customWidth="1"/>
    <col min="260" max="260" width="5.44140625" style="4" customWidth="1"/>
    <col min="261" max="261" width="13.88671875" style="4" customWidth="1"/>
    <col min="262" max="262" width="14.109375" style="4" customWidth="1"/>
    <col min="263" max="263" width="17" style="4" customWidth="1"/>
    <col min="264" max="264" width="19.109375" style="4" customWidth="1"/>
    <col min="265" max="265" width="47.5546875" style="4" customWidth="1"/>
    <col min="266" max="513" width="8.6640625" style="4"/>
    <col min="514" max="514" width="6.6640625" style="4" customWidth="1"/>
    <col min="515" max="515" width="41" style="4" customWidth="1"/>
    <col min="516" max="516" width="5.44140625" style="4" customWidth="1"/>
    <col min="517" max="517" width="13.88671875" style="4" customWidth="1"/>
    <col min="518" max="518" width="14.109375" style="4" customWidth="1"/>
    <col min="519" max="519" width="17" style="4" customWidth="1"/>
    <col min="520" max="520" width="19.109375" style="4" customWidth="1"/>
    <col min="521" max="521" width="47.5546875" style="4" customWidth="1"/>
    <col min="522" max="769" width="8.6640625" style="4"/>
    <col min="770" max="770" width="6.6640625" style="4" customWidth="1"/>
    <col min="771" max="771" width="41" style="4" customWidth="1"/>
    <col min="772" max="772" width="5.44140625" style="4" customWidth="1"/>
    <col min="773" max="773" width="13.88671875" style="4" customWidth="1"/>
    <col min="774" max="774" width="14.109375" style="4" customWidth="1"/>
    <col min="775" max="775" width="17" style="4" customWidth="1"/>
    <col min="776" max="776" width="19.109375" style="4" customWidth="1"/>
    <col min="777" max="777" width="47.5546875" style="4" customWidth="1"/>
    <col min="778" max="1025" width="8.6640625" style="4"/>
    <col min="1026" max="1026" width="6.6640625" style="4" customWidth="1"/>
    <col min="1027" max="1027" width="41" style="4" customWidth="1"/>
    <col min="1028" max="1028" width="5.44140625" style="4" customWidth="1"/>
    <col min="1029" max="1029" width="13.88671875" style="4" customWidth="1"/>
    <col min="1030" max="1030" width="14.109375" style="4" customWidth="1"/>
    <col min="1031" max="1031" width="17" style="4" customWidth="1"/>
    <col min="1032" max="1032" width="19.109375" style="4" customWidth="1"/>
    <col min="1033" max="1033" width="47.5546875" style="4" customWidth="1"/>
    <col min="1034" max="1281" width="8.6640625" style="4"/>
    <col min="1282" max="1282" width="6.6640625" style="4" customWidth="1"/>
    <col min="1283" max="1283" width="41" style="4" customWidth="1"/>
    <col min="1284" max="1284" width="5.44140625" style="4" customWidth="1"/>
    <col min="1285" max="1285" width="13.88671875" style="4" customWidth="1"/>
    <col min="1286" max="1286" width="14.109375" style="4" customWidth="1"/>
    <col min="1287" max="1287" width="17" style="4" customWidth="1"/>
    <col min="1288" max="1288" width="19.109375" style="4" customWidth="1"/>
    <col min="1289" max="1289" width="47.5546875" style="4" customWidth="1"/>
    <col min="1290" max="1537" width="8.6640625" style="4"/>
    <col min="1538" max="1538" width="6.6640625" style="4" customWidth="1"/>
    <col min="1539" max="1539" width="41" style="4" customWidth="1"/>
    <col min="1540" max="1540" width="5.44140625" style="4" customWidth="1"/>
    <col min="1541" max="1541" width="13.88671875" style="4" customWidth="1"/>
    <col min="1542" max="1542" width="14.109375" style="4" customWidth="1"/>
    <col min="1543" max="1543" width="17" style="4" customWidth="1"/>
    <col min="1544" max="1544" width="19.109375" style="4" customWidth="1"/>
    <col min="1545" max="1545" width="47.5546875" style="4" customWidth="1"/>
    <col min="1546" max="1793" width="8.6640625" style="4"/>
    <col min="1794" max="1794" width="6.6640625" style="4" customWidth="1"/>
    <col min="1795" max="1795" width="41" style="4" customWidth="1"/>
    <col min="1796" max="1796" width="5.44140625" style="4" customWidth="1"/>
    <col min="1797" max="1797" width="13.88671875" style="4" customWidth="1"/>
    <col min="1798" max="1798" width="14.109375" style="4" customWidth="1"/>
    <col min="1799" max="1799" width="17" style="4" customWidth="1"/>
    <col min="1800" max="1800" width="19.109375" style="4" customWidth="1"/>
    <col min="1801" max="1801" width="47.5546875" style="4" customWidth="1"/>
    <col min="1802" max="2049" width="8.6640625" style="4"/>
    <col min="2050" max="2050" width="6.6640625" style="4" customWidth="1"/>
    <col min="2051" max="2051" width="41" style="4" customWidth="1"/>
    <col min="2052" max="2052" width="5.44140625" style="4" customWidth="1"/>
    <col min="2053" max="2053" width="13.88671875" style="4" customWidth="1"/>
    <col min="2054" max="2054" width="14.109375" style="4" customWidth="1"/>
    <col min="2055" max="2055" width="17" style="4" customWidth="1"/>
    <col min="2056" max="2056" width="19.109375" style="4" customWidth="1"/>
    <col min="2057" max="2057" width="47.5546875" style="4" customWidth="1"/>
    <col min="2058" max="2305" width="8.6640625" style="4"/>
    <col min="2306" max="2306" width="6.6640625" style="4" customWidth="1"/>
    <col min="2307" max="2307" width="41" style="4" customWidth="1"/>
    <col min="2308" max="2308" width="5.44140625" style="4" customWidth="1"/>
    <col min="2309" max="2309" width="13.88671875" style="4" customWidth="1"/>
    <col min="2310" max="2310" width="14.109375" style="4" customWidth="1"/>
    <col min="2311" max="2311" width="17" style="4" customWidth="1"/>
    <col min="2312" max="2312" width="19.109375" style="4" customWidth="1"/>
    <col min="2313" max="2313" width="47.5546875" style="4" customWidth="1"/>
    <col min="2314" max="2561" width="8.6640625" style="4"/>
    <col min="2562" max="2562" width="6.6640625" style="4" customWidth="1"/>
    <col min="2563" max="2563" width="41" style="4" customWidth="1"/>
    <col min="2564" max="2564" width="5.44140625" style="4" customWidth="1"/>
    <col min="2565" max="2565" width="13.88671875" style="4" customWidth="1"/>
    <col min="2566" max="2566" width="14.109375" style="4" customWidth="1"/>
    <col min="2567" max="2567" width="17" style="4" customWidth="1"/>
    <col min="2568" max="2568" width="19.109375" style="4" customWidth="1"/>
    <col min="2569" max="2569" width="47.5546875" style="4" customWidth="1"/>
    <col min="2570" max="2817" width="8.6640625" style="4"/>
    <col min="2818" max="2818" width="6.6640625" style="4" customWidth="1"/>
    <col min="2819" max="2819" width="41" style="4" customWidth="1"/>
    <col min="2820" max="2820" width="5.44140625" style="4" customWidth="1"/>
    <col min="2821" max="2821" width="13.88671875" style="4" customWidth="1"/>
    <col min="2822" max="2822" width="14.109375" style="4" customWidth="1"/>
    <col min="2823" max="2823" width="17" style="4" customWidth="1"/>
    <col min="2824" max="2824" width="19.109375" style="4" customWidth="1"/>
    <col min="2825" max="2825" width="47.5546875" style="4" customWidth="1"/>
    <col min="2826" max="3073" width="8.6640625" style="4"/>
    <col min="3074" max="3074" width="6.6640625" style="4" customWidth="1"/>
    <col min="3075" max="3075" width="41" style="4" customWidth="1"/>
    <col min="3076" max="3076" width="5.44140625" style="4" customWidth="1"/>
    <col min="3077" max="3077" width="13.88671875" style="4" customWidth="1"/>
    <col min="3078" max="3078" width="14.109375" style="4" customWidth="1"/>
    <col min="3079" max="3079" width="17" style="4" customWidth="1"/>
    <col min="3080" max="3080" width="19.109375" style="4" customWidth="1"/>
    <col min="3081" max="3081" width="47.5546875" style="4" customWidth="1"/>
    <col min="3082" max="3329" width="8.6640625" style="4"/>
    <col min="3330" max="3330" width="6.6640625" style="4" customWidth="1"/>
    <col min="3331" max="3331" width="41" style="4" customWidth="1"/>
    <col min="3332" max="3332" width="5.44140625" style="4" customWidth="1"/>
    <col min="3333" max="3333" width="13.88671875" style="4" customWidth="1"/>
    <col min="3334" max="3334" width="14.109375" style="4" customWidth="1"/>
    <col min="3335" max="3335" width="17" style="4" customWidth="1"/>
    <col min="3336" max="3336" width="19.109375" style="4" customWidth="1"/>
    <col min="3337" max="3337" width="47.5546875" style="4" customWidth="1"/>
    <col min="3338" max="3585" width="8.6640625" style="4"/>
    <col min="3586" max="3586" width="6.6640625" style="4" customWidth="1"/>
    <col min="3587" max="3587" width="41" style="4" customWidth="1"/>
    <col min="3588" max="3588" width="5.44140625" style="4" customWidth="1"/>
    <col min="3589" max="3589" width="13.88671875" style="4" customWidth="1"/>
    <col min="3590" max="3590" width="14.109375" style="4" customWidth="1"/>
    <col min="3591" max="3591" width="17" style="4" customWidth="1"/>
    <col min="3592" max="3592" width="19.109375" style="4" customWidth="1"/>
    <col min="3593" max="3593" width="47.5546875" style="4" customWidth="1"/>
    <col min="3594" max="3841" width="8.6640625" style="4"/>
    <col min="3842" max="3842" width="6.6640625" style="4" customWidth="1"/>
    <col min="3843" max="3843" width="41" style="4" customWidth="1"/>
    <col min="3844" max="3844" width="5.44140625" style="4" customWidth="1"/>
    <col min="3845" max="3845" width="13.88671875" style="4" customWidth="1"/>
    <col min="3846" max="3846" width="14.109375" style="4" customWidth="1"/>
    <col min="3847" max="3847" width="17" style="4" customWidth="1"/>
    <col min="3848" max="3848" width="19.109375" style="4" customWidth="1"/>
    <col min="3849" max="3849" width="47.5546875" style="4" customWidth="1"/>
    <col min="3850" max="4097" width="8.6640625" style="4"/>
    <col min="4098" max="4098" width="6.6640625" style="4" customWidth="1"/>
    <col min="4099" max="4099" width="41" style="4" customWidth="1"/>
    <col min="4100" max="4100" width="5.44140625" style="4" customWidth="1"/>
    <col min="4101" max="4101" width="13.88671875" style="4" customWidth="1"/>
    <col min="4102" max="4102" width="14.109375" style="4" customWidth="1"/>
    <col min="4103" max="4103" width="17" style="4" customWidth="1"/>
    <col min="4104" max="4104" width="19.109375" style="4" customWidth="1"/>
    <col min="4105" max="4105" width="47.5546875" style="4" customWidth="1"/>
    <col min="4106" max="4353" width="8.6640625" style="4"/>
    <col min="4354" max="4354" width="6.6640625" style="4" customWidth="1"/>
    <col min="4355" max="4355" width="41" style="4" customWidth="1"/>
    <col min="4356" max="4356" width="5.44140625" style="4" customWidth="1"/>
    <col min="4357" max="4357" width="13.88671875" style="4" customWidth="1"/>
    <col min="4358" max="4358" width="14.109375" style="4" customWidth="1"/>
    <col min="4359" max="4359" width="17" style="4" customWidth="1"/>
    <col min="4360" max="4360" width="19.109375" style="4" customWidth="1"/>
    <col min="4361" max="4361" width="47.5546875" style="4" customWidth="1"/>
    <col min="4362" max="4609" width="8.6640625" style="4"/>
    <col min="4610" max="4610" width="6.6640625" style="4" customWidth="1"/>
    <col min="4611" max="4611" width="41" style="4" customWidth="1"/>
    <col min="4612" max="4612" width="5.44140625" style="4" customWidth="1"/>
    <col min="4613" max="4613" width="13.88671875" style="4" customWidth="1"/>
    <col min="4614" max="4614" width="14.109375" style="4" customWidth="1"/>
    <col min="4615" max="4615" width="17" style="4" customWidth="1"/>
    <col min="4616" max="4616" width="19.109375" style="4" customWidth="1"/>
    <col min="4617" max="4617" width="47.5546875" style="4" customWidth="1"/>
    <col min="4618" max="4865" width="8.6640625" style="4"/>
    <col min="4866" max="4866" width="6.6640625" style="4" customWidth="1"/>
    <col min="4867" max="4867" width="41" style="4" customWidth="1"/>
    <col min="4868" max="4868" width="5.44140625" style="4" customWidth="1"/>
    <col min="4869" max="4869" width="13.88671875" style="4" customWidth="1"/>
    <col min="4870" max="4870" width="14.109375" style="4" customWidth="1"/>
    <col min="4871" max="4871" width="17" style="4" customWidth="1"/>
    <col min="4872" max="4872" width="19.109375" style="4" customWidth="1"/>
    <col min="4873" max="4873" width="47.5546875" style="4" customWidth="1"/>
    <col min="4874" max="5121" width="8.6640625" style="4"/>
    <col min="5122" max="5122" width="6.6640625" style="4" customWidth="1"/>
    <col min="5123" max="5123" width="41" style="4" customWidth="1"/>
    <col min="5124" max="5124" width="5.44140625" style="4" customWidth="1"/>
    <col min="5125" max="5125" width="13.88671875" style="4" customWidth="1"/>
    <col min="5126" max="5126" width="14.109375" style="4" customWidth="1"/>
    <col min="5127" max="5127" width="17" style="4" customWidth="1"/>
    <col min="5128" max="5128" width="19.109375" style="4" customWidth="1"/>
    <col min="5129" max="5129" width="47.5546875" style="4" customWidth="1"/>
    <col min="5130" max="5377" width="8.6640625" style="4"/>
    <col min="5378" max="5378" width="6.6640625" style="4" customWidth="1"/>
    <col min="5379" max="5379" width="41" style="4" customWidth="1"/>
    <col min="5380" max="5380" width="5.44140625" style="4" customWidth="1"/>
    <col min="5381" max="5381" width="13.88671875" style="4" customWidth="1"/>
    <col min="5382" max="5382" width="14.109375" style="4" customWidth="1"/>
    <col min="5383" max="5383" width="17" style="4" customWidth="1"/>
    <col min="5384" max="5384" width="19.109375" style="4" customWidth="1"/>
    <col min="5385" max="5385" width="47.5546875" style="4" customWidth="1"/>
    <col min="5386" max="5633" width="8.6640625" style="4"/>
    <col min="5634" max="5634" width="6.6640625" style="4" customWidth="1"/>
    <col min="5635" max="5635" width="41" style="4" customWidth="1"/>
    <col min="5636" max="5636" width="5.44140625" style="4" customWidth="1"/>
    <col min="5637" max="5637" width="13.88671875" style="4" customWidth="1"/>
    <col min="5638" max="5638" width="14.109375" style="4" customWidth="1"/>
    <col min="5639" max="5639" width="17" style="4" customWidth="1"/>
    <col min="5640" max="5640" width="19.109375" style="4" customWidth="1"/>
    <col min="5641" max="5641" width="47.5546875" style="4" customWidth="1"/>
    <col min="5642" max="5889" width="8.6640625" style="4"/>
    <col min="5890" max="5890" width="6.6640625" style="4" customWidth="1"/>
    <col min="5891" max="5891" width="41" style="4" customWidth="1"/>
    <col min="5892" max="5892" width="5.44140625" style="4" customWidth="1"/>
    <col min="5893" max="5893" width="13.88671875" style="4" customWidth="1"/>
    <col min="5894" max="5894" width="14.109375" style="4" customWidth="1"/>
    <col min="5895" max="5895" width="17" style="4" customWidth="1"/>
    <col min="5896" max="5896" width="19.109375" style="4" customWidth="1"/>
    <col min="5897" max="5897" width="47.5546875" style="4" customWidth="1"/>
    <col min="5898" max="6145" width="8.6640625" style="4"/>
    <col min="6146" max="6146" width="6.6640625" style="4" customWidth="1"/>
    <col min="6147" max="6147" width="41" style="4" customWidth="1"/>
    <col min="6148" max="6148" width="5.44140625" style="4" customWidth="1"/>
    <col min="6149" max="6149" width="13.88671875" style="4" customWidth="1"/>
    <col min="6150" max="6150" width="14.109375" style="4" customWidth="1"/>
    <col min="6151" max="6151" width="17" style="4" customWidth="1"/>
    <col min="6152" max="6152" width="19.109375" style="4" customWidth="1"/>
    <col min="6153" max="6153" width="47.5546875" style="4" customWidth="1"/>
    <col min="6154" max="6401" width="8.6640625" style="4"/>
    <col min="6402" max="6402" width="6.6640625" style="4" customWidth="1"/>
    <col min="6403" max="6403" width="41" style="4" customWidth="1"/>
    <col min="6404" max="6404" width="5.44140625" style="4" customWidth="1"/>
    <col min="6405" max="6405" width="13.88671875" style="4" customWidth="1"/>
    <col min="6406" max="6406" width="14.109375" style="4" customWidth="1"/>
    <col min="6407" max="6407" width="17" style="4" customWidth="1"/>
    <col min="6408" max="6408" width="19.109375" style="4" customWidth="1"/>
    <col min="6409" max="6409" width="47.5546875" style="4" customWidth="1"/>
    <col min="6410" max="6657" width="8.6640625" style="4"/>
    <col min="6658" max="6658" width="6.6640625" style="4" customWidth="1"/>
    <col min="6659" max="6659" width="41" style="4" customWidth="1"/>
    <col min="6660" max="6660" width="5.44140625" style="4" customWidth="1"/>
    <col min="6661" max="6661" width="13.88671875" style="4" customWidth="1"/>
    <col min="6662" max="6662" width="14.109375" style="4" customWidth="1"/>
    <col min="6663" max="6663" width="17" style="4" customWidth="1"/>
    <col min="6664" max="6664" width="19.109375" style="4" customWidth="1"/>
    <col min="6665" max="6665" width="47.5546875" style="4" customWidth="1"/>
    <col min="6666" max="6913" width="8.6640625" style="4"/>
    <col min="6914" max="6914" width="6.6640625" style="4" customWidth="1"/>
    <col min="6915" max="6915" width="41" style="4" customWidth="1"/>
    <col min="6916" max="6916" width="5.44140625" style="4" customWidth="1"/>
    <col min="6917" max="6917" width="13.88671875" style="4" customWidth="1"/>
    <col min="6918" max="6918" width="14.109375" style="4" customWidth="1"/>
    <col min="6919" max="6919" width="17" style="4" customWidth="1"/>
    <col min="6920" max="6920" width="19.109375" style="4" customWidth="1"/>
    <col min="6921" max="6921" width="47.5546875" style="4" customWidth="1"/>
    <col min="6922" max="7169" width="8.6640625" style="4"/>
    <col min="7170" max="7170" width="6.6640625" style="4" customWidth="1"/>
    <col min="7171" max="7171" width="41" style="4" customWidth="1"/>
    <col min="7172" max="7172" width="5.44140625" style="4" customWidth="1"/>
    <col min="7173" max="7173" width="13.88671875" style="4" customWidth="1"/>
    <col min="7174" max="7174" width="14.109375" style="4" customWidth="1"/>
    <col min="7175" max="7175" width="17" style="4" customWidth="1"/>
    <col min="7176" max="7176" width="19.109375" style="4" customWidth="1"/>
    <col min="7177" max="7177" width="47.5546875" style="4" customWidth="1"/>
    <col min="7178" max="7425" width="8.6640625" style="4"/>
    <col min="7426" max="7426" width="6.6640625" style="4" customWidth="1"/>
    <col min="7427" max="7427" width="41" style="4" customWidth="1"/>
    <col min="7428" max="7428" width="5.44140625" style="4" customWidth="1"/>
    <col min="7429" max="7429" width="13.88671875" style="4" customWidth="1"/>
    <col min="7430" max="7430" width="14.109375" style="4" customWidth="1"/>
    <col min="7431" max="7431" width="17" style="4" customWidth="1"/>
    <col min="7432" max="7432" width="19.109375" style="4" customWidth="1"/>
    <col min="7433" max="7433" width="47.5546875" style="4" customWidth="1"/>
    <col min="7434" max="7681" width="8.6640625" style="4"/>
    <col min="7682" max="7682" width="6.6640625" style="4" customWidth="1"/>
    <col min="7683" max="7683" width="41" style="4" customWidth="1"/>
    <col min="7684" max="7684" width="5.44140625" style="4" customWidth="1"/>
    <col min="7685" max="7685" width="13.88671875" style="4" customWidth="1"/>
    <col min="7686" max="7686" width="14.109375" style="4" customWidth="1"/>
    <col min="7687" max="7687" width="17" style="4" customWidth="1"/>
    <col min="7688" max="7688" width="19.109375" style="4" customWidth="1"/>
    <col min="7689" max="7689" width="47.5546875" style="4" customWidth="1"/>
    <col min="7690" max="7937" width="8.6640625" style="4"/>
    <col min="7938" max="7938" width="6.6640625" style="4" customWidth="1"/>
    <col min="7939" max="7939" width="41" style="4" customWidth="1"/>
    <col min="7940" max="7940" width="5.44140625" style="4" customWidth="1"/>
    <col min="7941" max="7941" width="13.88671875" style="4" customWidth="1"/>
    <col min="7942" max="7942" width="14.109375" style="4" customWidth="1"/>
    <col min="7943" max="7943" width="17" style="4" customWidth="1"/>
    <col min="7944" max="7944" width="19.109375" style="4" customWidth="1"/>
    <col min="7945" max="7945" width="47.5546875" style="4" customWidth="1"/>
    <col min="7946" max="8193" width="8.6640625" style="4"/>
    <col min="8194" max="8194" width="6.6640625" style="4" customWidth="1"/>
    <col min="8195" max="8195" width="41" style="4" customWidth="1"/>
    <col min="8196" max="8196" width="5.44140625" style="4" customWidth="1"/>
    <col min="8197" max="8197" width="13.88671875" style="4" customWidth="1"/>
    <col min="8198" max="8198" width="14.109375" style="4" customWidth="1"/>
    <col min="8199" max="8199" width="17" style="4" customWidth="1"/>
    <col min="8200" max="8200" width="19.109375" style="4" customWidth="1"/>
    <col min="8201" max="8201" width="47.5546875" style="4" customWidth="1"/>
    <col min="8202" max="8449" width="8.6640625" style="4"/>
    <col min="8450" max="8450" width="6.6640625" style="4" customWidth="1"/>
    <col min="8451" max="8451" width="41" style="4" customWidth="1"/>
    <col min="8452" max="8452" width="5.44140625" style="4" customWidth="1"/>
    <col min="8453" max="8453" width="13.88671875" style="4" customWidth="1"/>
    <col min="8454" max="8454" width="14.109375" style="4" customWidth="1"/>
    <col min="8455" max="8455" width="17" style="4" customWidth="1"/>
    <col min="8456" max="8456" width="19.109375" style="4" customWidth="1"/>
    <col min="8457" max="8457" width="47.5546875" style="4" customWidth="1"/>
    <col min="8458" max="8705" width="8.6640625" style="4"/>
    <col min="8706" max="8706" width="6.6640625" style="4" customWidth="1"/>
    <col min="8707" max="8707" width="41" style="4" customWidth="1"/>
    <col min="8708" max="8708" width="5.44140625" style="4" customWidth="1"/>
    <col min="8709" max="8709" width="13.88671875" style="4" customWidth="1"/>
    <col min="8710" max="8710" width="14.109375" style="4" customWidth="1"/>
    <col min="8711" max="8711" width="17" style="4" customWidth="1"/>
    <col min="8712" max="8712" width="19.109375" style="4" customWidth="1"/>
    <col min="8713" max="8713" width="47.5546875" style="4" customWidth="1"/>
    <col min="8714" max="8961" width="8.6640625" style="4"/>
    <col min="8962" max="8962" width="6.6640625" style="4" customWidth="1"/>
    <col min="8963" max="8963" width="41" style="4" customWidth="1"/>
    <col min="8964" max="8964" width="5.44140625" style="4" customWidth="1"/>
    <col min="8965" max="8965" width="13.88671875" style="4" customWidth="1"/>
    <col min="8966" max="8966" width="14.109375" style="4" customWidth="1"/>
    <col min="8967" max="8967" width="17" style="4" customWidth="1"/>
    <col min="8968" max="8968" width="19.109375" style="4" customWidth="1"/>
    <col min="8969" max="8969" width="47.5546875" style="4" customWidth="1"/>
    <col min="8970" max="9217" width="8.6640625" style="4"/>
    <col min="9218" max="9218" width="6.6640625" style="4" customWidth="1"/>
    <col min="9219" max="9219" width="41" style="4" customWidth="1"/>
    <col min="9220" max="9220" width="5.44140625" style="4" customWidth="1"/>
    <col min="9221" max="9221" width="13.88671875" style="4" customWidth="1"/>
    <col min="9222" max="9222" width="14.109375" style="4" customWidth="1"/>
    <col min="9223" max="9223" width="17" style="4" customWidth="1"/>
    <col min="9224" max="9224" width="19.109375" style="4" customWidth="1"/>
    <col min="9225" max="9225" width="47.5546875" style="4" customWidth="1"/>
    <col min="9226" max="9473" width="8.6640625" style="4"/>
    <col min="9474" max="9474" width="6.6640625" style="4" customWidth="1"/>
    <col min="9475" max="9475" width="41" style="4" customWidth="1"/>
    <col min="9476" max="9476" width="5.44140625" style="4" customWidth="1"/>
    <col min="9477" max="9477" width="13.88671875" style="4" customWidth="1"/>
    <col min="9478" max="9478" width="14.109375" style="4" customWidth="1"/>
    <col min="9479" max="9479" width="17" style="4" customWidth="1"/>
    <col min="9480" max="9480" width="19.109375" style="4" customWidth="1"/>
    <col min="9481" max="9481" width="47.5546875" style="4" customWidth="1"/>
    <col min="9482" max="9729" width="8.6640625" style="4"/>
    <col min="9730" max="9730" width="6.6640625" style="4" customWidth="1"/>
    <col min="9731" max="9731" width="41" style="4" customWidth="1"/>
    <col min="9732" max="9732" width="5.44140625" style="4" customWidth="1"/>
    <col min="9733" max="9733" width="13.88671875" style="4" customWidth="1"/>
    <col min="9734" max="9734" width="14.109375" style="4" customWidth="1"/>
    <col min="9735" max="9735" width="17" style="4" customWidth="1"/>
    <col min="9736" max="9736" width="19.109375" style="4" customWidth="1"/>
    <col min="9737" max="9737" width="47.5546875" style="4" customWidth="1"/>
    <col min="9738" max="9985" width="8.6640625" style="4"/>
    <col min="9986" max="9986" width="6.6640625" style="4" customWidth="1"/>
    <col min="9987" max="9987" width="41" style="4" customWidth="1"/>
    <col min="9988" max="9988" width="5.44140625" style="4" customWidth="1"/>
    <col min="9989" max="9989" width="13.88671875" style="4" customWidth="1"/>
    <col min="9990" max="9990" width="14.109375" style="4" customWidth="1"/>
    <col min="9991" max="9991" width="17" style="4" customWidth="1"/>
    <col min="9992" max="9992" width="19.109375" style="4" customWidth="1"/>
    <col min="9993" max="9993" width="47.5546875" style="4" customWidth="1"/>
    <col min="9994" max="10241" width="8.6640625" style="4"/>
    <col min="10242" max="10242" width="6.6640625" style="4" customWidth="1"/>
    <col min="10243" max="10243" width="41" style="4" customWidth="1"/>
    <col min="10244" max="10244" width="5.44140625" style="4" customWidth="1"/>
    <col min="10245" max="10245" width="13.88671875" style="4" customWidth="1"/>
    <col min="10246" max="10246" width="14.109375" style="4" customWidth="1"/>
    <col min="10247" max="10247" width="17" style="4" customWidth="1"/>
    <col min="10248" max="10248" width="19.109375" style="4" customWidth="1"/>
    <col min="10249" max="10249" width="47.5546875" style="4" customWidth="1"/>
    <col min="10250" max="10497" width="8.6640625" style="4"/>
    <col min="10498" max="10498" width="6.6640625" style="4" customWidth="1"/>
    <col min="10499" max="10499" width="41" style="4" customWidth="1"/>
    <col min="10500" max="10500" width="5.44140625" style="4" customWidth="1"/>
    <col min="10501" max="10501" width="13.88671875" style="4" customWidth="1"/>
    <col min="10502" max="10502" width="14.109375" style="4" customWidth="1"/>
    <col min="10503" max="10503" width="17" style="4" customWidth="1"/>
    <col min="10504" max="10504" width="19.109375" style="4" customWidth="1"/>
    <col min="10505" max="10505" width="47.5546875" style="4" customWidth="1"/>
    <col min="10506" max="10753" width="8.6640625" style="4"/>
    <col min="10754" max="10754" width="6.6640625" style="4" customWidth="1"/>
    <col min="10755" max="10755" width="41" style="4" customWidth="1"/>
    <col min="10756" max="10756" width="5.44140625" style="4" customWidth="1"/>
    <col min="10757" max="10757" width="13.88671875" style="4" customWidth="1"/>
    <col min="10758" max="10758" width="14.109375" style="4" customWidth="1"/>
    <col min="10759" max="10759" width="17" style="4" customWidth="1"/>
    <col min="10760" max="10760" width="19.109375" style="4" customWidth="1"/>
    <col min="10761" max="10761" width="47.5546875" style="4" customWidth="1"/>
    <col min="10762" max="11009" width="8.6640625" style="4"/>
    <col min="11010" max="11010" width="6.6640625" style="4" customWidth="1"/>
    <col min="11011" max="11011" width="41" style="4" customWidth="1"/>
    <col min="11012" max="11012" width="5.44140625" style="4" customWidth="1"/>
    <col min="11013" max="11013" width="13.88671875" style="4" customWidth="1"/>
    <col min="11014" max="11014" width="14.109375" style="4" customWidth="1"/>
    <col min="11015" max="11015" width="17" style="4" customWidth="1"/>
    <col min="11016" max="11016" width="19.109375" style="4" customWidth="1"/>
    <col min="11017" max="11017" width="47.5546875" style="4" customWidth="1"/>
    <col min="11018" max="11265" width="8.6640625" style="4"/>
    <col min="11266" max="11266" width="6.6640625" style="4" customWidth="1"/>
    <col min="11267" max="11267" width="41" style="4" customWidth="1"/>
    <col min="11268" max="11268" width="5.44140625" style="4" customWidth="1"/>
    <col min="11269" max="11269" width="13.88671875" style="4" customWidth="1"/>
    <col min="11270" max="11270" width="14.109375" style="4" customWidth="1"/>
    <col min="11271" max="11271" width="17" style="4" customWidth="1"/>
    <col min="11272" max="11272" width="19.109375" style="4" customWidth="1"/>
    <col min="11273" max="11273" width="47.5546875" style="4" customWidth="1"/>
    <col min="11274" max="11521" width="8.6640625" style="4"/>
    <col min="11522" max="11522" width="6.6640625" style="4" customWidth="1"/>
    <col min="11523" max="11523" width="41" style="4" customWidth="1"/>
    <col min="11524" max="11524" width="5.44140625" style="4" customWidth="1"/>
    <col min="11525" max="11525" width="13.88671875" style="4" customWidth="1"/>
    <col min="11526" max="11526" width="14.109375" style="4" customWidth="1"/>
    <col min="11527" max="11527" width="17" style="4" customWidth="1"/>
    <col min="11528" max="11528" width="19.109375" style="4" customWidth="1"/>
    <col min="11529" max="11529" width="47.5546875" style="4" customWidth="1"/>
    <col min="11530" max="11777" width="8.6640625" style="4"/>
    <col min="11778" max="11778" width="6.6640625" style="4" customWidth="1"/>
    <col min="11779" max="11779" width="41" style="4" customWidth="1"/>
    <col min="11780" max="11780" width="5.44140625" style="4" customWidth="1"/>
    <col min="11781" max="11781" width="13.88671875" style="4" customWidth="1"/>
    <col min="11782" max="11782" width="14.109375" style="4" customWidth="1"/>
    <col min="11783" max="11783" width="17" style="4" customWidth="1"/>
    <col min="11784" max="11784" width="19.109375" style="4" customWidth="1"/>
    <col min="11785" max="11785" width="47.5546875" style="4" customWidth="1"/>
    <col min="11786" max="12033" width="8.6640625" style="4"/>
    <col min="12034" max="12034" width="6.6640625" style="4" customWidth="1"/>
    <col min="12035" max="12035" width="41" style="4" customWidth="1"/>
    <col min="12036" max="12036" width="5.44140625" style="4" customWidth="1"/>
    <col min="12037" max="12037" width="13.88671875" style="4" customWidth="1"/>
    <col min="12038" max="12038" width="14.109375" style="4" customWidth="1"/>
    <col min="12039" max="12039" width="17" style="4" customWidth="1"/>
    <col min="12040" max="12040" width="19.109375" style="4" customWidth="1"/>
    <col min="12041" max="12041" width="47.5546875" style="4" customWidth="1"/>
    <col min="12042" max="12289" width="8.6640625" style="4"/>
    <col min="12290" max="12290" width="6.6640625" style="4" customWidth="1"/>
    <col min="12291" max="12291" width="41" style="4" customWidth="1"/>
    <col min="12292" max="12292" width="5.44140625" style="4" customWidth="1"/>
    <col min="12293" max="12293" width="13.88671875" style="4" customWidth="1"/>
    <col min="12294" max="12294" width="14.109375" style="4" customWidth="1"/>
    <col min="12295" max="12295" width="17" style="4" customWidth="1"/>
    <col min="12296" max="12296" width="19.109375" style="4" customWidth="1"/>
    <col min="12297" max="12297" width="47.5546875" style="4" customWidth="1"/>
    <col min="12298" max="12545" width="8.6640625" style="4"/>
    <col min="12546" max="12546" width="6.6640625" style="4" customWidth="1"/>
    <col min="12547" max="12547" width="41" style="4" customWidth="1"/>
    <col min="12548" max="12548" width="5.44140625" style="4" customWidth="1"/>
    <col min="12549" max="12549" width="13.88671875" style="4" customWidth="1"/>
    <col min="12550" max="12550" width="14.109375" style="4" customWidth="1"/>
    <col min="12551" max="12551" width="17" style="4" customWidth="1"/>
    <col min="12552" max="12552" width="19.109375" style="4" customWidth="1"/>
    <col min="12553" max="12553" width="47.5546875" style="4" customWidth="1"/>
    <col min="12554" max="12801" width="8.6640625" style="4"/>
    <col min="12802" max="12802" width="6.6640625" style="4" customWidth="1"/>
    <col min="12803" max="12803" width="41" style="4" customWidth="1"/>
    <col min="12804" max="12804" width="5.44140625" style="4" customWidth="1"/>
    <col min="12805" max="12805" width="13.88671875" style="4" customWidth="1"/>
    <col min="12806" max="12806" width="14.109375" style="4" customWidth="1"/>
    <col min="12807" max="12807" width="17" style="4" customWidth="1"/>
    <col min="12808" max="12808" width="19.109375" style="4" customWidth="1"/>
    <col min="12809" max="12809" width="47.5546875" style="4" customWidth="1"/>
    <col min="12810" max="13057" width="8.6640625" style="4"/>
    <col min="13058" max="13058" width="6.6640625" style="4" customWidth="1"/>
    <col min="13059" max="13059" width="41" style="4" customWidth="1"/>
    <col min="13060" max="13060" width="5.44140625" style="4" customWidth="1"/>
    <col min="13061" max="13061" width="13.88671875" style="4" customWidth="1"/>
    <col min="13062" max="13062" width="14.109375" style="4" customWidth="1"/>
    <col min="13063" max="13063" width="17" style="4" customWidth="1"/>
    <col min="13064" max="13064" width="19.109375" style="4" customWidth="1"/>
    <col min="13065" max="13065" width="47.5546875" style="4" customWidth="1"/>
    <col min="13066" max="13313" width="8.6640625" style="4"/>
    <col min="13314" max="13314" width="6.6640625" style="4" customWidth="1"/>
    <col min="13315" max="13315" width="41" style="4" customWidth="1"/>
    <col min="13316" max="13316" width="5.44140625" style="4" customWidth="1"/>
    <col min="13317" max="13317" width="13.88671875" style="4" customWidth="1"/>
    <col min="13318" max="13318" width="14.109375" style="4" customWidth="1"/>
    <col min="13319" max="13319" width="17" style="4" customWidth="1"/>
    <col min="13320" max="13320" width="19.109375" style="4" customWidth="1"/>
    <col min="13321" max="13321" width="47.5546875" style="4" customWidth="1"/>
    <col min="13322" max="13569" width="8.6640625" style="4"/>
    <col min="13570" max="13570" width="6.6640625" style="4" customWidth="1"/>
    <col min="13571" max="13571" width="41" style="4" customWidth="1"/>
    <col min="13572" max="13572" width="5.44140625" style="4" customWidth="1"/>
    <col min="13573" max="13573" width="13.88671875" style="4" customWidth="1"/>
    <col min="13574" max="13574" width="14.109375" style="4" customWidth="1"/>
    <col min="13575" max="13575" width="17" style="4" customWidth="1"/>
    <col min="13576" max="13576" width="19.109375" style="4" customWidth="1"/>
    <col min="13577" max="13577" width="47.5546875" style="4" customWidth="1"/>
    <col min="13578" max="13825" width="8.6640625" style="4"/>
    <col min="13826" max="13826" width="6.6640625" style="4" customWidth="1"/>
    <col min="13827" max="13827" width="41" style="4" customWidth="1"/>
    <col min="13828" max="13828" width="5.44140625" style="4" customWidth="1"/>
    <col min="13829" max="13829" width="13.88671875" style="4" customWidth="1"/>
    <col min="13830" max="13830" width="14.109375" style="4" customWidth="1"/>
    <col min="13831" max="13831" width="17" style="4" customWidth="1"/>
    <col min="13832" max="13832" width="19.109375" style="4" customWidth="1"/>
    <col min="13833" max="13833" width="47.5546875" style="4" customWidth="1"/>
    <col min="13834" max="14081" width="8.6640625" style="4"/>
    <col min="14082" max="14082" width="6.6640625" style="4" customWidth="1"/>
    <col min="14083" max="14083" width="41" style="4" customWidth="1"/>
    <col min="14084" max="14084" width="5.44140625" style="4" customWidth="1"/>
    <col min="14085" max="14085" width="13.88671875" style="4" customWidth="1"/>
    <col min="14086" max="14086" width="14.109375" style="4" customWidth="1"/>
    <col min="14087" max="14087" width="17" style="4" customWidth="1"/>
    <col min="14088" max="14088" width="19.109375" style="4" customWidth="1"/>
    <col min="14089" max="14089" width="47.5546875" style="4" customWidth="1"/>
    <col min="14090" max="14337" width="8.6640625" style="4"/>
    <col min="14338" max="14338" width="6.6640625" style="4" customWidth="1"/>
    <col min="14339" max="14339" width="41" style="4" customWidth="1"/>
    <col min="14340" max="14340" width="5.44140625" style="4" customWidth="1"/>
    <col min="14341" max="14341" width="13.88671875" style="4" customWidth="1"/>
    <col min="14342" max="14342" width="14.109375" style="4" customWidth="1"/>
    <col min="14343" max="14343" width="17" style="4" customWidth="1"/>
    <col min="14344" max="14344" width="19.109375" style="4" customWidth="1"/>
    <col min="14345" max="14345" width="47.5546875" style="4" customWidth="1"/>
    <col min="14346" max="14593" width="8.6640625" style="4"/>
    <col min="14594" max="14594" width="6.6640625" style="4" customWidth="1"/>
    <col min="14595" max="14595" width="41" style="4" customWidth="1"/>
    <col min="14596" max="14596" width="5.44140625" style="4" customWidth="1"/>
    <col min="14597" max="14597" width="13.88671875" style="4" customWidth="1"/>
    <col min="14598" max="14598" width="14.109375" style="4" customWidth="1"/>
    <col min="14599" max="14599" width="17" style="4" customWidth="1"/>
    <col min="14600" max="14600" width="19.109375" style="4" customWidth="1"/>
    <col min="14601" max="14601" width="47.5546875" style="4" customWidth="1"/>
    <col min="14602" max="14849" width="8.6640625" style="4"/>
    <col min="14850" max="14850" width="6.6640625" style="4" customWidth="1"/>
    <col min="14851" max="14851" width="41" style="4" customWidth="1"/>
    <col min="14852" max="14852" width="5.44140625" style="4" customWidth="1"/>
    <col min="14853" max="14853" width="13.88671875" style="4" customWidth="1"/>
    <col min="14854" max="14854" width="14.109375" style="4" customWidth="1"/>
    <col min="14855" max="14855" width="17" style="4" customWidth="1"/>
    <col min="14856" max="14856" width="19.109375" style="4" customWidth="1"/>
    <col min="14857" max="14857" width="47.5546875" style="4" customWidth="1"/>
    <col min="14858" max="15105" width="8.6640625" style="4"/>
    <col min="15106" max="15106" width="6.6640625" style="4" customWidth="1"/>
    <col min="15107" max="15107" width="41" style="4" customWidth="1"/>
    <col min="15108" max="15108" width="5.44140625" style="4" customWidth="1"/>
    <col min="15109" max="15109" width="13.88671875" style="4" customWidth="1"/>
    <col min="15110" max="15110" width="14.109375" style="4" customWidth="1"/>
    <col min="15111" max="15111" width="17" style="4" customWidth="1"/>
    <col min="15112" max="15112" width="19.109375" style="4" customWidth="1"/>
    <col min="15113" max="15113" width="47.5546875" style="4" customWidth="1"/>
    <col min="15114" max="15361" width="8.6640625" style="4"/>
    <col min="15362" max="15362" width="6.6640625" style="4" customWidth="1"/>
    <col min="15363" max="15363" width="41" style="4" customWidth="1"/>
    <col min="15364" max="15364" width="5.44140625" style="4" customWidth="1"/>
    <col min="15365" max="15365" width="13.88671875" style="4" customWidth="1"/>
    <col min="15366" max="15366" width="14.109375" style="4" customWidth="1"/>
    <col min="15367" max="15367" width="17" style="4" customWidth="1"/>
    <col min="15368" max="15368" width="19.109375" style="4" customWidth="1"/>
    <col min="15369" max="15369" width="47.5546875" style="4" customWidth="1"/>
    <col min="15370" max="15617" width="8.6640625" style="4"/>
    <col min="15618" max="15618" width="6.6640625" style="4" customWidth="1"/>
    <col min="15619" max="15619" width="41" style="4" customWidth="1"/>
    <col min="15620" max="15620" width="5.44140625" style="4" customWidth="1"/>
    <col min="15621" max="15621" width="13.88671875" style="4" customWidth="1"/>
    <col min="15622" max="15622" width="14.109375" style="4" customWidth="1"/>
    <col min="15623" max="15623" width="17" style="4" customWidth="1"/>
    <col min="15624" max="15624" width="19.109375" style="4" customWidth="1"/>
    <col min="15625" max="15625" width="47.5546875" style="4" customWidth="1"/>
    <col min="15626" max="15873" width="8.6640625" style="4"/>
    <col min="15874" max="15874" width="6.6640625" style="4" customWidth="1"/>
    <col min="15875" max="15875" width="41" style="4" customWidth="1"/>
    <col min="15876" max="15876" width="5.44140625" style="4" customWidth="1"/>
    <col min="15877" max="15877" width="13.88671875" style="4" customWidth="1"/>
    <col min="15878" max="15878" width="14.109375" style="4" customWidth="1"/>
    <col min="15879" max="15879" width="17" style="4" customWidth="1"/>
    <col min="15880" max="15880" width="19.109375" style="4" customWidth="1"/>
    <col min="15881" max="15881" width="47.5546875" style="4" customWidth="1"/>
    <col min="15882" max="16129" width="8.6640625" style="4"/>
    <col min="16130" max="16130" width="6.6640625" style="4" customWidth="1"/>
    <col min="16131" max="16131" width="41" style="4" customWidth="1"/>
    <col min="16132" max="16132" width="5.44140625" style="4" customWidth="1"/>
    <col min="16133" max="16133" width="13.88671875" style="4" customWidth="1"/>
    <col min="16134" max="16134" width="14.109375" style="4" customWidth="1"/>
    <col min="16135" max="16135" width="17" style="4" customWidth="1"/>
    <col min="16136" max="16136" width="19.109375" style="4" customWidth="1"/>
    <col min="16137" max="16137" width="47.5546875" style="4" customWidth="1"/>
    <col min="16138" max="16384" width="8.6640625" style="4"/>
  </cols>
  <sheetData>
    <row r="1" spans="1:9" x14ac:dyDescent="0.3">
      <c r="A1" s="1" t="s">
        <v>12</v>
      </c>
      <c r="B1" s="3"/>
      <c r="C1" s="2"/>
      <c r="D1" s="2"/>
      <c r="E1" s="2"/>
      <c r="F1" s="2"/>
      <c r="G1" s="2"/>
      <c r="H1" s="2"/>
      <c r="I1" s="3"/>
    </row>
    <row r="2" spans="1:9" ht="28.8" x14ac:dyDescent="0.3">
      <c r="A2" s="5" t="s">
        <v>0</v>
      </c>
      <c r="B2" s="5" t="s">
        <v>1</v>
      </c>
      <c r="C2" s="5" t="s">
        <v>14</v>
      </c>
      <c r="D2" s="5" t="s">
        <v>32</v>
      </c>
      <c r="E2" s="6" t="s">
        <v>127</v>
      </c>
      <c r="F2" s="6" t="s">
        <v>3</v>
      </c>
      <c r="G2" s="6" t="s">
        <v>4</v>
      </c>
      <c r="H2" s="6" t="s">
        <v>5</v>
      </c>
      <c r="I2" s="6" t="s">
        <v>6</v>
      </c>
    </row>
    <row r="3" spans="1:9" x14ac:dyDescent="0.3">
      <c r="A3" s="68" t="s">
        <v>11</v>
      </c>
      <c r="B3" s="68"/>
      <c r="C3" s="68"/>
      <c r="D3" s="68"/>
      <c r="E3" s="68"/>
      <c r="F3" s="68"/>
      <c r="G3" s="68"/>
      <c r="H3" s="68"/>
      <c r="I3" s="69"/>
    </row>
    <row r="4" spans="1:9" x14ac:dyDescent="0.3">
      <c r="A4" s="17"/>
      <c r="B4" s="17" t="s">
        <v>13</v>
      </c>
      <c r="C4" s="17"/>
      <c r="D4" s="17"/>
      <c r="E4" s="17"/>
      <c r="F4" s="17"/>
      <c r="G4" s="17"/>
      <c r="H4" s="17"/>
      <c r="I4" s="16"/>
    </row>
    <row r="5" spans="1:9" x14ac:dyDescent="0.3">
      <c r="A5" s="7">
        <v>1</v>
      </c>
      <c r="B5" s="7" t="s">
        <v>15</v>
      </c>
      <c r="C5" s="7" t="s">
        <v>21</v>
      </c>
      <c r="D5" s="7">
        <v>4</v>
      </c>
      <c r="E5" s="8">
        <v>0</v>
      </c>
      <c r="F5" s="8">
        <f>E5*1.21</f>
        <v>0</v>
      </c>
      <c r="G5" s="8">
        <f>E5*D5</f>
        <v>0</v>
      </c>
      <c r="H5" s="8">
        <f>F5*D5</f>
        <v>0</v>
      </c>
      <c r="I5" s="9"/>
    </row>
    <row r="6" spans="1:9" x14ac:dyDescent="0.3">
      <c r="A6" s="7">
        <v>2</v>
      </c>
      <c r="B6" s="7" t="s">
        <v>16</v>
      </c>
      <c r="C6" s="7" t="s">
        <v>22</v>
      </c>
      <c r="D6" s="7">
        <v>6</v>
      </c>
      <c r="E6" s="8">
        <v>0</v>
      </c>
      <c r="F6" s="8">
        <f t="shared" ref="F6:F16" si="0">E6*1.21</f>
        <v>0</v>
      </c>
      <c r="G6" s="8">
        <f t="shared" ref="G6:G16" si="1">E6*D6</f>
        <v>0</v>
      </c>
      <c r="H6" s="8">
        <f t="shared" ref="H6:H16" si="2">F6*D6</f>
        <v>0</v>
      </c>
      <c r="I6" s="9"/>
    </row>
    <row r="7" spans="1:9" x14ac:dyDescent="0.3">
      <c r="A7" s="7">
        <v>3</v>
      </c>
      <c r="B7" s="10" t="s">
        <v>17</v>
      </c>
      <c r="C7" s="10" t="s">
        <v>2</v>
      </c>
      <c r="D7" s="7">
        <v>1</v>
      </c>
      <c r="E7" s="8">
        <v>0</v>
      </c>
      <c r="F7" s="8">
        <f t="shared" si="0"/>
        <v>0</v>
      </c>
      <c r="G7" s="8">
        <f t="shared" si="1"/>
        <v>0</v>
      </c>
      <c r="H7" s="8">
        <f t="shared" si="2"/>
        <v>0</v>
      </c>
      <c r="I7" s="9"/>
    </row>
    <row r="8" spans="1:9" x14ac:dyDescent="0.3">
      <c r="A8" s="7">
        <v>4</v>
      </c>
      <c r="B8" s="10" t="s">
        <v>18</v>
      </c>
      <c r="C8" s="10" t="s">
        <v>2</v>
      </c>
      <c r="D8" s="7">
        <v>2</v>
      </c>
      <c r="E8" s="8">
        <v>0</v>
      </c>
      <c r="F8" s="8">
        <f t="shared" si="0"/>
        <v>0</v>
      </c>
      <c r="G8" s="8">
        <f t="shared" si="1"/>
        <v>0</v>
      </c>
      <c r="H8" s="8">
        <f t="shared" si="2"/>
        <v>0</v>
      </c>
      <c r="I8" s="9"/>
    </row>
    <row r="9" spans="1:9" x14ac:dyDescent="0.3">
      <c r="A9" s="7">
        <v>5</v>
      </c>
      <c r="B9" s="10" t="s">
        <v>19</v>
      </c>
      <c r="C9" s="10" t="s">
        <v>23</v>
      </c>
      <c r="D9" s="7">
        <v>1</v>
      </c>
      <c r="E9" s="8">
        <v>0</v>
      </c>
      <c r="F9" s="8">
        <f t="shared" si="0"/>
        <v>0</v>
      </c>
      <c r="G9" s="8">
        <f t="shared" si="1"/>
        <v>0</v>
      </c>
      <c r="H9" s="8">
        <f t="shared" si="2"/>
        <v>0</v>
      </c>
      <c r="I9" s="9"/>
    </row>
    <row r="10" spans="1:9" x14ac:dyDescent="0.3">
      <c r="A10" s="7"/>
      <c r="B10" s="18" t="s">
        <v>20</v>
      </c>
      <c r="C10" s="10"/>
      <c r="D10" s="7"/>
      <c r="E10" s="8"/>
      <c r="F10" s="8"/>
      <c r="G10" s="8">
        <f>SUM(G5:G9)</f>
        <v>0</v>
      </c>
      <c r="H10" s="8">
        <f>SUM(H5:H9)</f>
        <v>0</v>
      </c>
      <c r="I10" s="9"/>
    </row>
    <row r="11" spans="1:9" x14ac:dyDescent="0.3">
      <c r="A11" s="7"/>
      <c r="B11" s="19" t="s">
        <v>27</v>
      </c>
      <c r="C11" s="10"/>
      <c r="D11" s="7"/>
      <c r="E11" s="8"/>
      <c r="F11" s="8"/>
      <c r="G11" s="8"/>
      <c r="H11" s="8"/>
      <c r="I11" s="9"/>
    </row>
    <row r="12" spans="1:9" x14ac:dyDescent="0.3">
      <c r="A12" s="7">
        <v>6</v>
      </c>
      <c r="B12" s="20" t="s">
        <v>24</v>
      </c>
      <c r="C12" s="7" t="s">
        <v>22</v>
      </c>
      <c r="D12" s="12">
        <v>6</v>
      </c>
      <c r="E12" s="8">
        <v>0</v>
      </c>
      <c r="F12" s="8">
        <f t="shared" si="0"/>
        <v>0</v>
      </c>
      <c r="G12" s="8">
        <f t="shared" si="1"/>
        <v>0</v>
      </c>
      <c r="H12" s="8">
        <f t="shared" si="2"/>
        <v>0</v>
      </c>
      <c r="I12" s="9"/>
    </row>
    <row r="13" spans="1:9" x14ac:dyDescent="0.3">
      <c r="A13" s="7">
        <v>7</v>
      </c>
      <c r="B13" s="20" t="s">
        <v>25</v>
      </c>
      <c r="C13" s="7" t="s">
        <v>22</v>
      </c>
      <c r="D13" s="12">
        <v>6</v>
      </c>
      <c r="E13" s="8">
        <v>0</v>
      </c>
      <c r="F13" s="8">
        <f t="shared" si="0"/>
        <v>0</v>
      </c>
      <c r="G13" s="8">
        <f t="shared" si="1"/>
        <v>0</v>
      </c>
      <c r="H13" s="8">
        <f t="shared" si="2"/>
        <v>0</v>
      </c>
      <c r="I13" s="9"/>
    </row>
    <row r="14" spans="1:9" x14ac:dyDescent="0.3">
      <c r="A14" s="7"/>
      <c r="B14" s="21" t="s">
        <v>26</v>
      </c>
      <c r="C14" s="11"/>
      <c r="D14" s="12"/>
      <c r="E14" s="8"/>
      <c r="F14" s="8"/>
      <c r="G14" s="8">
        <f>SUM(G12:G13)</f>
        <v>0</v>
      </c>
      <c r="H14" s="8">
        <f>SUM(H12:H13)</f>
        <v>0</v>
      </c>
      <c r="I14" s="9"/>
    </row>
    <row r="15" spans="1:9" x14ac:dyDescent="0.3">
      <c r="A15" s="7"/>
      <c r="B15" s="22" t="s">
        <v>28</v>
      </c>
      <c r="C15" s="11"/>
      <c r="D15" s="12"/>
      <c r="E15" s="8"/>
      <c r="F15" s="8"/>
      <c r="G15" s="8"/>
      <c r="H15" s="8"/>
      <c r="I15" s="9"/>
    </row>
    <row r="16" spans="1:9" x14ac:dyDescent="0.3">
      <c r="A16" s="7">
        <v>8</v>
      </c>
      <c r="B16" s="20" t="s">
        <v>29</v>
      </c>
      <c r="C16" s="11" t="s">
        <v>21</v>
      </c>
      <c r="D16" s="12">
        <v>4</v>
      </c>
      <c r="E16" s="8">
        <v>0</v>
      </c>
      <c r="F16" s="8">
        <f t="shared" si="0"/>
        <v>0</v>
      </c>
      <c r="G16" s="8">
        <f t="shared" si="1"/>
        <v>0</v>
      </c>
      <c r="H16" s="8">
        <f t="shared" si="2"/>
        <v>0</v>
      </c>
      <c r="I16" s="9"/>
    </row>
    <row r="17" spans="1:9" x14ac:dyDescent="0.3">
      <c r="A17" s="7"/>
      <c r="B17" s="21" t="s">
        <v>30</v>
      </c>
      <c r="C17" s="11"/>
      <c r="D17" s="12"/>
      <c r="E17" s="8">
        <v>0</v>
      </c>
      <c r="F17" s="8"/>
      <c r="G17" s="8">
        <f>SUM(G16)</f>
        <v>0</v>
      </c>
      <c r="H17" s="8">
        <f>SUM(H16)</f>
        <v>0</v>
      </c>
      <c r="I17" s="9"/>
    </row>
    <row r="18" spans="1:9" x14ac:dyDescent="0.3">
      <c r="A18" s="7">
        <v>9</v>
      </c>
      <c r="B18" s="33" t="s">
        <v>31</v>
      </c>
      <c r="C18" s="11" t="s">
        <v>23</v>
      </c>
      <c r="D18" s="12">
        <v>1</v>
      </c>
      <c r="E18" s="8"/>
      <c r="F18" s="8">
        <f>E18*1.21</f>
        <v>0</v>
      </c>
      <c r="G18" s="8">
        <f>E18*D18</f>
        <v>0</v>
      </c>
      <c r="H18" s="8">
        <f>F18*D18</f>
        <v>0</v>
      </c>
      <c r="I18" s="9"/>
    </row>
    <row r="19" spans="1:9" x14ac:dyDescent="0.3">
      <c r="A19" s="7"/>
      <c r="B19" s="24"/>
      <c r="C19" s="11"/>
      <c r="D19" s="12"/>
      <c r="E19" s="8"/>
      <c r="F19" s="8"/>
      <c r="G19" s="8"/>
      <c r="H19" s="8"/>
      <c r="I19" s="9"/>
    </row>
    <row r="20" spans="1:9" x14ac:dyDescent="0.3">
      <c r="A20" s="70" t="s">
        <v>8</v>
      </c>
      <c r="B20" s="70"/>
      <c r="C20" s="56"/>
      <c r="D20" s="57" t="s">
        <v>9</v>
      </c>
      <c r="E20" s="58" t="s">
        <v>9</v>
      </c>
      <c r="F20" s="59" t="s">
        <v>9</v>
      </c>
      <c r="G20" s="60">
        <f>G10+G14+G17+G18</f>
        <v>0</v>
      </c>
      <c r="H20" s="60">
        <f>H10+H14+H17+H18</f>
        <v>0</v>
      </c>
      <c r="I20" s="61" t="s">
        <v>10</v>
      </c>
    </row>
    <row r="21" spans="1:9" x14ac:dyDescent="0.3">
      <c r="A21" s="68" t="s">
        <v>7</v>
      </c>
      <c r="B21" s="68"/>
      <c r="C21" s="68"/>
      <c r="D21" s="68"/>
      <c r="E21" s="68"/>
      <c r="F21" s="68"/>
      <c r="G21" s="68"/>
      <c r="H21" s="68"/>
      <c r="I21" s="69"/>
    </row>
    <row r="22" spans="1:9" x14ac:dyDescent="0.3">
      <c r="A22" s="17"/>
      <c r="B22" s="17" t="s">
        <v>13</v>
      </c>
      <c r="C22" s="17"/>
      <c r="D22" s="17"/>
      <c r="E22" s="17"/>
      <c r="F22" s="17"/>
      <c r="G22" s="17"/>
      <c r="H22" s="17"/>
      <c r="I22" s="16"/>
    </row>
    <row r="23" spans="1:9" x14ac:dyDescent="0.3">
      <c r="A23" s="7">
        <v>1</v>
      </c>
      <c r="B23" s="10" t="s">
        <v>18</v>
      </c>
      <c r="C23" s="10" t="s">
        <v>2</v>
      </c>
      <c r="D23" s="7">
        <v>2</v>
      </c>
      <c r="E23" s="8">
        <v>0</v>
      </c>
      <c r="F23" s="8">
        <f t="shared" ref="F23:F24" si="3">E23*1.21</f>
        <v>0</v>
      </c>
      <c r="G23" s="8">
        <f t="shared" ref="G23:G24" si="4">E23*D23</f>
        <v>0</v>
      </c>
      <c r="H23" s="8">
        <f t="shared" ref="H23:H24" si="5">F23*D23</f>
        <v>0</v>
      </c>
      <c r="I23" s="9"/>
    </row>
    <row r="24" spans="1:9" x14ac:dyDescent="0.3">
      <c r="A24" s="7">
        <v>2</v>
      </c>
      <c r="B24" s="10" t="s">
        <v>19</v>
      </c>
      <c r="C24" s="10" t="s">
        <v>23</v>
      </c>
      <c r="D24" s="7">
        <v>1</v>
      </c>
      <c r="E24" s="8">
        <v>0</v>
      </c>
      <c r="F24" s="8">
        <f t="shared" si="3"/>
        <v>0</v>
      </c>
      <c r="G24" s="8">
        <f t="shared" si="4"/>
        <v>0</v>
      </c>
      <c r="H24" s="8">
        <f t="shared" si="5"/>
        <v>0</v>
      </c>
      <c r="I24" s="9"/>
    </row>
    <row r="25" spans="1:9" x14ac:dyDescent="0.3">
      <c r="A25" s="7"/>
      <c r="B25" s="18" t="s">
        <v>20</v>
      </c>
      <c r="C25" s="10"/>
      <c r="D25" s="7"/>
      <c r="E25" s="8"/>
      <c r="F25" s="8"/>
      <c r="G25" s="8">
        <f>SUM(G23:G24)</f>
        <v>0</v>
      </c>
      <c r="H25" s="8">
        <f>SUM(H23:H24)</f>
        <v>0</v>
      </c>
      <c r="I25" s="9"/>
    </row>
    <row r="26" spans="1:9" x14ac:dyDescent="0.3">
      <c r="A26" s="7">
        <v>3</v>
      </c>
      <c r="B26" s="33" t="s">
        <v>31</v>
      </c>
      <c r="C26" s="11" t="s">
        <v>23</v>
      </c>
      <c r="D26" s="12">
        <v>1</v>
      </c>
      <c r="E26" s="8">
        <v>0</v>
      </c>
      <c r="F26" s="8">
        <f>E26*1.21</f>
        <v>0</v>
      </c>
      <c r="G26" s="8">
        <f>E26*D26</f>
        <v>0</v>
      </c>
      <c r="H26" s="8">
        <f>F26*D26</f>
        <v>0</v>
      </c>
      <c r="I26" s="9"/>
    </row>
    <row r="27" spans="1:9" x14ac:dyDescent="0.3">
      <c r="A27" s="7"/>
      <c r="B27" s="24"/>
      <c r="C27" s="11"/>
      <c r="D27" s="12"/>
      <c r="E27" s="8"/>
      <c r="F27" s="8"/>
      <c r="G27" s="8"/>
      <c r="H27" s="8"/>
      <c r="I27" s="9"/>
    </row>
    <row r="28" spans="1:9" x14ac:dyDescent="0.3">
      <c r="A28" s="70" t="s">
        <v>8</v>
      </c>
      <c r="B28" s="70"/>
      <c r="C28" s="56"/>
      <c r="D28" s="57" t="s">
        <v>9</v>
      </c>
      <c r="E28" s="58" t="s">
        <v>9</v>
      </c>
      <c r="F28" s="59" t="s">
        <v>9</v>
      </c>
      <c r="G28" s="60">
        <f>G25+G26</f>
        <v>0</v>
      </c>
      <c r="H28" s="60">
        <f>H25+H26</f>
        <v>0</v>
      </c>
      <c r="I28" s="61" t="s">
        <v>10</v>
      </c>
    </row>
    <row r="29" spans="1:9" x14ac:dyDescent="0.3">
      <c r="A29" s="68" t="s">
        <v>128</v>
      </c>
      <c r="B29" s="68"/>
      <c r="C29" s="68"/>
      <c r="D29" s="68"/>
      <c r="E29" s="68"/>
      <c r="F29" s="68"/>
      <c r="G29" s="68"/>
      <c r="H29" s="68"/>
      <c r="I29" s="69"/>
    </row>
    <row r="30" spans="1:9" x14ac:dyDescent="0.3">
      <c r="A30" s="17"/>
      <c r="B30" s="17" t="s">
        <v>13</v>
      </c>
      <c r="C30" s="17"/>
      <c r="D30" s="17"/>
      <c r="E30" s="17"/>
      <c r="F30" s="17"/>
      <c r="G30" s="17"/>
      <c r="H30" s="17"/>
      <c r="I30" s="16"/>
    </row>
    <row r="31" spans="1:9" x14ac:dyDescent="0.3">
      <c r="A31" s="7">
        <v>1</v>
      </c>
      <c r="B31" s="7" t="s">
        <v>15</v>
      </c>
      <c r="C31" s="7" t="s">
        <v>21</v>
      </c>
      <c r="D31" s="7">
        <v>16</v>
      </c>
      <c r="E31" s="8">
        <v>0</v>
      </c>
      <c r="F31" s="8">
        <f>E31*1.21</f>
        <v>0</v>
      </c>
      <c r="G31" s="8">
        <f>E31*D31</f>
        <v>0</v>
      </c>
      <c r="H31" s="8">
        <f>F31*D31</f>
        <v>0</v>
      </c>
      <c r="I31" s="9"/>
    </row>
    <row r="32" spans="1:9" x14ac:dyDescent="0.3">
      <c r="A32" s="7">
        <v>2</v>
      </c>
      <c r="B32" s="7" t="s">
        <v>16</v>
      </c>
      <c r="C32" s="7" t="s">
        <v>22</v>
      </c>
      <c r="D32" s="7">
        <v>7</v>
      </c>
      <c r="E32" s="8">
        <v>0</v>
      </c>
      <c r="F32" s="8">
        <f t="shared" ref="F32:F33" si="6">E32*1.21</f>
        <v>0</v>
      </c>
      <c r="G32" s="8">
        <f t="shared" ref="G32:G33" si="7">E32*D32</f>
        <v>0</v>
      </c>
      <c r="H32" s="8">
        <f t="shared" ref="H32:H33" si="8">F32*D32</f>
        <v>0</v>
      </c>
      <c r="I32" s="9"/>
    </row>
    <row r="33" spans="1:9" x14ac:dyDescent="0.3">
      <c r="A33" s="7">
        <v>3</v>
      </c>
      <c r="B33" s="10" t="s">
        <v>17</v>
      </c>
      <c r="C33" s="10" t="s">
        <v>2</v>
      </c>
      <c r="D33" s="7">
        <v>1</v>
      </c>
      <c r="E33" s="8">
        <v>0</v>
      </c>
      <c r="F33" s="8">
        <f t="shared" si="6"/>
        <v>0</v>
      </c>
      <c r="G33" s="8">
        <f t="shared" si="7"/>
        <v>0</v>
      </c>
      <c r="H33" s="8">
        <f t="shared" si="8"/>
        <v>0</v>
      </c>
      <c r="I33" s="9"/>
    </row>
    <row r="34" spans="1:9" x14ac:dyDescent="0.3">
      <c r="A34" s="7"/>
      <c r="B34" s="18" t="s">
        <v>20</v>
      </c>
      <c r="C34" s="10"/>
      <c r="D34" s="7"/>
      <c r="E34" s="8"/>
      <c r="F34" s="8"/>
      <c r="G34" s="43">
        <f>SUM(G31:G33)</f>
        <v>0</v>
      </c>
      <c r="H34" s="43">
        <f>SUM(H31:H33)</f>
        <v>0</v>
      </c>
      <c r="I34" s="9"/>
    </row>
    <row r="35" spans="1:9" x14ac:dyDescent="0.3">
      <c r="A35" s="13"/>
      <c r="B35" s="25" t="s">
        <v>33</v>
      </c>
      <c r="C35" s="13"/>
      <c r="D35" s="13"/>
      <c r="E35" s="8"/>
      <c r="F35" s="8"/>
      <c r="G35" s="8"/>
      <c r="H35" s="8"/>
      <c r="I35" s="9"/>
    </row>
    <row r="36" spans="1:9" x14ac:dyDescent="0.3">
      <c r="A36" s="13"/>
      <c r="B36" s="26" t="s">
        <v>34</v>
      </c>
      <c r="C36" s="13"/>
      <c r="D36" s="13"/>
      <c r="E36" s="8"/>
      <c r="F36" s="8"/>
      <c r="G36" s="8"/>
      <c r="H36" s="8"/>
      <c r="I36" s="9"/>
    </row>
    <row r="37" spans="1:9" x14ac:dyDescent="0.3">
      <c r="A37" s="13">
        <v>4</v>
      </c>
      <c r="B37" s="27" t="s">
        <v>35</v>
      </c>
      <c r="C37" s="28" t="s">
        <v>36</v>
      </c>
      <c r="D37" s="29">
        <v>1</v>
      </c>
      <c r="E37" s="8">
        <v>0</v>
      </c>
      <c r="F37" s="8">
        <f>E37*1.21</f>
        <v>0</v>
      </c>
      <c r="G37" s="8">
        <f>E37*D37</f>
        <v>0</v>
      </c>
      <c r="H37" s="8">
        <f>F37*D37</f>
        <v>0</v>
      </c>
      <c r="I37" s="9"/>
    </row>
    <row r="38" spans="1:9" x14ac:dyDescent="0.3">
      <c r="A38" s="13">
        <v>5</v>
      </c>
      <c r="B38" s="27" t="s">
        <v>37</v>
      </c>
      <c r="C38" s="28" t="s">
        <v>36</v>
      </c>
      <c r="D38" s="29">
        <v>3</v>
      </c>
      <c r="E38" s="8">
        <v>0</v>
      </c>
      <c r="F38" s="8">
        <f t="shared" ref="F38:F100" si="9">E38*1.21</f>
        <v>0</v>
      </c>
      <c r="G38" s="8">
        <f t="shared" ref="G38:G109" si="10">E38*D38</f>
        <v>0</v>
      </c>
      <c r="H38" s="8">
        <f t="shared" ref="H38:H109" si="11">F38*D38</f>
        <v>0</v>
      </c>
      <c r="I38" s="9"/>
    </row>
    <row r="39" spans="1:9" x14ac:dyDescent="0.3">
      <c r="A39" s="13">
        <v>6</v>
      </c>
      <c r="B39" s="27" t="s">
        <v>38</v>
      </c>
      <c r="C39" s="28" t="s">
        <v>2</v>
      </c>
      <c r="D39" s="29">
        <v>1</v>
      </c>
      <c r="E39" s="8">
        <v>0</v>
      </c>
      <c r="F39" s="8">
        <f t="shared" si="9"/>
        <v>0</v>
      </c>
      <c r="G39" s="8">
        <f t="shared" si="10"/>
        <v>0</v>
      </c>
      <c r="H39" s="8">
        <f t="shared" si="11"/>
        <v>0</v>
      </c>
      <c r="I39" s="9"/>
    </row>
    <row r="40" spans="1:9" x14ac:dyDescent="0.3">
      <c r="A40" s="13">
        <v>7</v>
      </c>
      <c r="B40" s="27" t="s">
        <v>39</v>
      </c>
      <c r="C40" s="28" t="s">
        <v>2</v>
      </c>
      <c r="D40" s="29">
        <v>1</v>
      </c>
      <c r="E40" s="8">
        <v>0</v>
      </c>
      <c r="F40" s="8">
        <f t="shared" si="9"/>
        <v>0</v>
      </c>
      <c r="G40" s="8">
        <f t="shared" si="10"/>
        <v>0</v>
      </c>
      <c r="H40" s="8">
        <f t="shared" si="11"/>
        <v>0</v>
      </c>
      <c r="I40" s="9"/>
    </row>
    <row r="41" spans="1:9" x14ac:dyDescent="0.3">
      <c r="A41" s="13">
        <v>8</v>
      </c>
      <c r="B41" s="27" t="s">
        <v>40</v>
      </c>
      <c r="C41" s="28" t="s">
        <v>2</v>
      </c>
      <c r="D41" s="29">
        <v>2</v>
      </c>
      <c r="E41" s="8">
        <v>0</v>
      </c>
      <c r="F41" s="8">
        <f t="shared" si="9"/>
        <v>0</v>
      </c>
      <c r="G41" s="8">
        <f t="shared" si="10"/>
        <v>0</v>
      </c>
      <c r="H41" s="8">
        <f t="shared" si="11"/>
        <v>0</v>
      </c>
      <c r="I41" s="9"/>
    </row>
    <row r="42" spans="1:9" x14ac:dyDescent="0.3">
      <c r="A42" s="13">
        <v>9</v>
      </c>
      <c r="B42" s="27" t="s">
        <v>41</v>
      </c>
      <c r="C42" s="28" t="s">
        <v>36</v>
      </c>
      <c r="D42" s="29">
        <v>4</v>
      </c>
      <c r="E42" s="8">
        <v>0</v>
      </c>
      <c r="F42" s="8">
        <f t="shared" si="9"/>
        <v>0</v>
      </c>
      <c r="G42" s="8">
        <f t="shared" si="10"/>
        <v>0</v>
      </c>
      <c r="H42" s="8">
        <f t="shared" si="11"/>
        <v>0</v>
      </c>
      <c r="I42" s="9"/>
    </row>
    <row r="43" spans="1:9" x14ac:dyDescent="0.3">
      <c r="A43" s="13"/>
      <c r="B43" s="42" t="s">
        <v>42</v>
      </c>
      <c r="C43" s="31" t="s">
        <v>43</v>
      </c>
      <c r="D43" s="32"/>
      <c r="E43" s="8"/>
      <c r="F43" s="8"/>
      <c r="G43" s="43">
        <f>SUM(G37:G42)</f>
        <v>0</v>
      </c>
      <c r="H43" s="43">
        <f>SUM(H37:H42)</f>
        <v>0</v>
      </c>
      <c r="I43" s="9"/>
    </row>
    <row r="44" spans="1:9" x14ac:dyDescent="0.3">
      <c r="A44" s="13"/>
      <c r="B44" s="25" t="s">
        <v>44</v>
      </c>
      <c r="C44" s="13"/>
      <c r="D44" s="13"/>
      <c r="E44" s="8"/>
      <c r="F44" s="8"/>
      <c r="G44" s="8"/>
      <c r="H44" s="8"/>
      <c r="I44" s="9"/>
    </row>
    <row r="45" spans="1:9" x14ac:dyDescent="0.3">
      <c r="A45" s="13">
        <v>10</v>
      </c>
      <c r="B45" s="27" t="s">
        <v>45</v>
      </c>
      <c r="C45" s="13" t="s">
        <v>23</v>
      </c>
      <c r="D45" s="13">
        <v>1</v>
      </c>
      <c r="E45" s="8">
        <v>0</v>
      </c>
      <c r="F45" s="8">
        <f t="shared" si="9"/>
        <v>0</v>
      </c>
      <c r="G45" s="8">
        <f t="shared" si="10"/>
        <v>0</v>
      </c>
      <c r="H45" s="8">
        <f t="shared" si="11"/>
        <v>0</v>
      </c>
      <c r="I45" s="9"/>
    </row>
    <row r="46" spans="1:9" x14ac:dyDescent="0.3">
      <c r="A46" s="13"/>
      <c r="B46" s="23" t="s">
        <v>46</v>
      </c>
      <c r="C46" s="31" t="s">
        <v>43</v>
      </c>
      <c r="D46" s="13"/>
      <c r="E46" s="8"/>
      <c r="F46" s="8"/>
      <c r="G46" s="43">
        <f>SUM(G45)</f>
        <v>0</v>
      </c>
      <c r="H46" s="43">
        <f>SUM(H45)</f>
        <v>0</v>
      </c>
      <c r="I46" s="9"/>
    </row>
    <row r="47" spans="1:9" x14ac:dyDescent="0.3">
      <c r="A47" s="13"/>
      <c r="B47" s="34" t="s">
        <v>47</v>
      </c>
      <c r="C47" s="13"/>
      <c r="D47" s="13"/>
      <c r="E47" s="8"/>
      <c r="F47" s="8"/>
      <c r="G47" s="8"/>
      <c r="H47" s="8"/>
      <c r="I47" s="9"/>
    </row>
    <row r="48" spans="1:9" x14ac:dyDescent="0.3">
      <c r="A48" s="13">
        <v>11</v>
      </c>
      <c r="B48" s="27" t="s">
        <v>48</v>
      </c>
      <c r="C48" s="28" t="s">
        <v>36</v>
      </c>
      <c r="D48" s="29">
        <v>15</v>
      </c>
      <c r="E48" s="8">
        <v>0</v>
      </c>
      <c r="F48" s="8">
        <f t="shared" si="9"/>
        <v>0</v>
      </c>
      <c r="G48" s="8">
        <f t="shared" si="10"/>
        <v>0</v>
      </c>
      <c r="H48" s="8">
        <f t="shared" si="11"/>
        <v>0</v>
      </c>
      <c r="I48" s="9"/>
    </row>
    <row r="49" spans="1:9" x14ac:dyDescent="0.3">
      <c r="A49" s="13">
        <v>12</v>
      </c>
      <c r="B49" s="27" t="s">
        <v>49</v>
      </c>
      <c r="C49" s="28" t="s">
        <v>36</v>
      </c>
      <c r="D49" s="29">
        <v>15</v>
      </c>
      <c r="E49" s="8">
        <v>0</v>
      </c>
      <c r="F49" s="8">
        <f t="shared" si="9"/>
        <v>0</v>
      </c>
      <c r="G49" s="8">
        <f t="shared" si="10"/>
        <v>0</v>
      </c>
      <c r="H49" s="8">
        <f t="shared" si="11"/>
        <v>0</v>
      </c>
      <c r="I49" s="9"/>
    </row>
    <row r="50" spans="1:9" x14ac:dyDescent="0.3">
      <c r="A50" s="13">
        <v>13</v>
      </c>
      <c r="B50" s="27" t="s">
        <v>50</v>
      </c>
      <c r="C50" s="28" t="s">
        <v>2</v>
      </c>
      <c r="D50" s="29">
        <v>6</v>
      </c>
      <c r="E50" s="8">
        <v>0</v>
      </c>
      <c r="F50" s="8">
        <f t="shared" si="9"/>
        <v>0</v>
      </c>
      <c r="G50" s="8">
        <f t="shared" si="10"/>
        <v>0</v>
      </c>
      <c r="H50" s="8">
        <f t="shared" si="11"/>
        <v>0</v>
      </c>
      <c r="I50" s="9"/>
    </row>
    <row r="51" spans="1:9" x14ac:dyDescent="0.3">
      <c r="A51" s="13">
        <v>14</v>
      </c>
      <c r="B51" s="27" t="s">
        <v>51</v>
      </c>
      <c r="C51" s="28" t="s">
        <v>2</v>
      </c>
      <c r="D51" s="29">
        <v>6</v>
      </c>
      <c r="E51" s="8">
        <v>0</v>
      </c>
      <c r="F51" s="8">
        <f t="shared" si="9"/>
        <v>0</v>
      </c>
      <c r="G51" s="8">
        <f t="shared" si="10"/>
        <v>0</v>
      </c>
      <c r="H51" s="8">
        <f t="shared" si="11"/>
        <v>0</v>
      </c>
      <c r="I51" s="9"/>
    </row>
    <row r="52" spans="1:9" x14ac:dyDescent="0.3">
      <c r="A52" s="13">
        <v>15</v>
      </c>
      <c r="B52" s="27" t="s">
        <v>52</v>
      </c>
      <c r="C52" s="28" t="s">
        <v>2</v>
      </c>
      <c r="D52" s="29">
        <v>2</v>
      </c>
      <c r="E52" s="8">
        <v>0</v>
      </c>
      <c r="F52" s="8">
        <f t="shared" si="9"/>
        <v>0</v>
      </c>
      <c r="G52" s="8">
        <f t="shared" si="10"/>
        <v>0</v>
      </c>
      <c r="H52" s="8">
        <f t="shared" si="11"/>
        <v>0</v>
      </c>
      <c r="I52" s="9"/>
    </row>
    <row r="53" spans="1:9" x14ac:dyDescent="0.3">
      <c r="A53" s="13">
        <v>16</v>
      </c>
      <c r="B53" s="27" t="s">
        <v>53</v>
      </c>
      <c r="C53" s="28" t="s">
        <v>2</v>
      </c>
      <c r="D53" s="29">
        <v>4</v>
      </c>
      <c r="E53" s="8">
        <v>0</v>
      </c>
      <c r="F53" s="8">
        <f t="shared" si="9"/>
        <v>0</v>
      </c>
      <c r="G53" s="8">
        <f t="shared" si="10"/>
        <v>0</v>
      </c>
      <c r="H53" s="8">
        <f t="shared" si="11"/>
        <v>0</v>
      </c>
      <c r="I53" s="9"/>
    </row>
    <row r="54" spans="1:9" x14ac:dyDescent="0.3">
      <c r="A54" s="13">
        <v>17</v>
      </c>
      <c r="B54" s="27" t="s">
        <v>54</v>
      </c>
      <c r="C54" s="28" t="s">
        <v>36</v>
      </c>
      <c r="D54" s="29">
        <v>15</v>
      </c>
      <c r="E54" s="8">
        <v>0</v>
      </c>
      <c r="F54" s="8">
        <f t="shared" si="9"/>
        <v>0</v>
      </c>
      <c r="G54" s="8">
        <f t="shared" si="10"/>
        <v>0</v>
      </c>
      <c r="H54" s="8">
        <f t="shared" si="11"/>
        <v>0</v>
      </c>
      <c r="I54" s="9"/>
    </row>
    <row r="55" spans="1:9" x14ac:dyDescent="0.3">
      <c r="A55" s="13">
        <v>18</v>
      </c>
      <c r="B55" s="27" t="s">
        <v>55</v>
      </c>
      <c r="C55" s="28" t="s">
        <v>36</v>
      </c>
      <c r="D55" s="29">
        <v>15</v>
      </c>
      <c r="E55" s="8">
        <v>0</v>
      </c>
      <c r="F55" s="8">
        <f t="shared" si="9"/>
        <v>0</v>
      </c>
      <c r="G55" s="8">
        <f t="shared" si="10"/>
        <v>0</v>
      </c>
      <c r="H55" s="8">
        <f t="shared" si="11"/>
        <v>0</v>
      </c>
      <c r="I55" s="9"/>
    </row>
    <row r="56" spans="1:9" x14ac:dyDescent="0.3">
      <c r="A56" s="13"/>
      <c r="B56" s="30" t="s">
        <v>56</v>
      </c>
      <c r="C56" s="31" t="s">
        <v>43</v>
      </c>
      <c r="D56" s="32"/>
      <c r="E56" s="8"/>
      <c r="F56" s="8"/>
      <c r="G56" s="43">
        <f>SUM(G48:G55)</f>
        <v>0</v>
      </c>
      <c r="H56" s="43">
        <f>SUM(H48:H55)</f>
        <v>0</v>
      </c>
      <c r="I56" s="9"/>
    </row>
    <row r="57" spans="1:9" x14ac:dyDescent="0.3">
      <c r="A57" s="13"/>
      <c r="B57" s="34" t="s">
        <v>57</v>
      </c>
      <c r="C57" s="28"/>
      <c r="D57" s="29"/>
      <c r="E57" s="29"/>
      <c r="F57" s="8"/>
      <c r="G57" s="8"/>
      <c r="H57" s="8"/>
      <c r="I57" s="9"/>
    </row>
    <row r="58" spans="1:9" x14ac:dyDescent="0.3">
      <c r="A58" s="13">
        <v>19</v>
      </c>
      <c r="B58" s="27" t="s">
        <v>58</v>
      </c>
      <c r="C58" s="28" t="s">
        <v>23</v>
      </c>
      <c r="D58" s="29">
        <v>1</v>
      </c>
      <c r="E58" s="48">
        <v>0</v>
      </c>
      <c r="F58" s="8">
        <f t="shared" si="9"/>
        <v>0</v>
      </c>
      <c r="G58" s="8">
        <f t="shared" si="10"/>
        <v>0</v>
      </c>
      <c r="H58" s="8">
        <f t="shared" si="11"/>
        <v>0</v>
      </c>
      <c r="I58" s="9"/>
    </row>
    <row r="59" spans="1:9" x14ac:dyDescent="0.3">
      <c r="A59" s="13">
        <v>20</v>
      </c>
      <c r="B59" s="27" t="s">
        <v>60</v>
      </c>
      <c r="C59" s="28" t="s">
        <v>23</v>
      </c>
      <c r="D59" s="29">
        <v>1</v>
      </c>
      <c r="E59" s="48">
        <v>0</v>
      </c>
      <c r="F59" s="8">
        <f t="shared" si="9"/>
        <v>0</v>
      </c>
      <c r="G59" s="8">
        <f t="shared" si="10"/>
        <v>0</v>
      </c>
      <c r="H59" s="8">
        <f t="shared" si="11"/>
        <v>0</v>
      </c>
      <c r="I59" s="9"/>
    </row>
    <row r="60" spans="1:9" x14ac:dyDescent="0.3">
      <c r="A60" s="13">
        <v>21</v>
      </c>
      <c r="B60" s="27" t="s">
        <v>61</v>
      </c>
      <c r="C60" s="28" t="s">
        <v>23</v>
      </c>
      <c r="D60" s="29">
        <v>1</v>
      </c>
      <c r="E60" s="48">
        <v>0</v>
      </c>
      <c r="F60" s="8">
        <f t="shared" si="9"/>
        <v>0</v>
      </c>
      <c r="G60" s="8">
        <f t="shared" si="10"/>
        <v>0</v>
      </c>
      <c r="H60" s="8">
        <f t="shared" si="11"/>
        <v>0</v>
      </c>
      <c r="I60" s="9"/>
    </row>
    <row r="61" spans="1:9" x14ac:dyDescent="0.3">
      <c r="A61" s="13">
        <v>22</v>
      </c>
      <c r="B61" s="27" t="s">
        <v>62</v>
      </c>
      <c r="C61" s="28" t="s">
        <v>23</v>
      </c>
      <c r="D61" s="29">
        <v>1</v>
      </c>
      <c r="E61" s="48">
        <v>0</v>
      </c>
      <c r="F61" s="8">
        <f t="shared" si="9"/>
        <v>0</v>
      </c>
      <c r="G61" s="8">
        <f t="shared" si="10"/>
        <v>0</v>
      </c>
      <c r="H61" s="8">
        <f t="shared" si="11"/>
        <v>0</v>
      </c>
      <c r="I61" s="9"/>
    </row>
    <row r="62" spans="1:9" x14ac:dyDescent="0.3">
      <c r="A62" s="13">
        <v>23</v>
      </c>
      <c r="B62" s="27" t="s">
        <v>63</v>
      </c>
      <c r="C62" s="28" t="s">
        <v>23</v>
      </c>
      <c r="D62" s="29">
        <v>1</v>
      </c>
      <c r="E62" s="48">
        <v>0</v>
      </c>
      <c r="F62" s="8">
        <f t="shared" si="9"/>
        <v>0</v>
      </c>
      <c r="G62" s="8">
        <f t="shared" si="10"/>
        <v>0</v>
      </c>
      <c r="H62" s="8">
        <f t="shared" si="11"/>
        <v>0</v>
      </c>
      <c r="I62" s="9"/>
    </row>
    <row r="63" spans="1:9" x14ac:dyDescent="0.3">
      <c r="A63" s="13">
        <v>24</v>
      </c>
      <c r="B63" s="27" t="s">
        <v>64</v>
      </c>
      <c r="C63" s="28" t="s">
        <v>23</v>
      </c>
      <c r="D63" s="29">
        <v>1</v>
      </c>
      <c r="E63" s="48">
        <v>0</v>
      </c>
      <c r="F63" s="8">
        <f t="shared" si="9"/>
        <v>0</v>
      </c>
      <c r="G63" s="8">
        <f t="shared" si="10"/>
        <v>0</v>
      </c>
      <c r="H63" s="8">
        <f t="shared" si="11"/>
        <v>0</v>
      </c>
      <c r="I63" s="9"/>
    </row>
    <row r="64" spans="1:9" x14ac:dyDescent="0.3">
      <c r="A64" s="13">
        <v>25</v>
      </c>
      <c r="B64" s="27" t="s">
        <v>65</v>
      </c>
      <c r="C64" s="28" t="s">
        <v>23</v>
      </c>
      <c r="D64" s="29">
        <v>1</v>
      </c>
      <c r="E64" s="48">
        <v>0</v>
      </c>
      <c r="F64" s="8">
        <f t="shared" si="9"/>
        <v>0</v>
      </c>
      <c r="G64" s="8">
        <f t="shared" si="10"/>
        <v>0</v>
      </c>
      <c r="H64" s="8">
        <f t="shared" si="11"/>
        <v>0</v>
      </c>
      <c r="I64" s="9"/>
    </row>
    <row r="65" spans="1:9" x14ac:dyDescent="0.3">
      <c r="A65" s="13">
        <v>26</v>
      </c>
      <c r="B65" s="27" t="s">
        <v>66</v>
      </c>
      <c r="C65" s="28" t="s">
        <v>23</v>
      </c>
      <c r="D65" s="29">
        <v>1</v>
      </c>
      <c r="E65" s="48">
        <v>0</v>
      </c>
      <c r="F65" s="8">
        <f t="shared" si="9"/>
        <v>0</v>
      </c>
      <c r="G65" s="8">
        <f t="shared" si="10"/>
        <v>0</v>
      </c>
      <c r="H65" s="8">
        <f t="shared" si="11"/>
        <v>0</v>
      </c>
      <c r="I65" s="9"/>
    </row>
    <row r="66" spans="1:9" x14ac:dyDescent="0.3">
      <c r="A66" s="13">
        <v>27</v>
      </c>
      <c r="B66" s="27" t="s">
        <v>67</v>
      </c>
      <c r="C66" s="28" t="s">
        <v>23</v>
      </c>
      <c r="D66" s="29">
        <v>1</v>
      </c>
      <c r="E66" s="48">
        <v>0</v>
      </c>
      <c r="F66" s="8">
        <f t="shared" si="9"/>
        <v>0</v>
      </c>
      <c r="G66" s="8">
        <f t="shared" si="10"/>
        <v>0</v>
      </c>
      <c r="H66" s="8">
        <f t="shared" si="11"/>
        <v>0</v>
      </c>
      <c r="I66" s="9"/>
    </row>
    <row r="67" spans="1:9" x14ac:dyDescent="0.3">
      <c r="A67" s="13">
        <v>28</v>
      </c>
      <c r="B67" s="27" t="s">
        <v>68</v>
      </c>
      <c r="C67" s="28" t="s">
        <v>23</v>
      </c>
      <c r="D67" s="29">
        <v>1</v>
      </c>
      <c r="E67" s="48">
        <v>0</v>
      </c>
      <c r="F67" s="8">
        <f t="shared" si="9"/>
        <v>0</v>
      </c>
      <c r="G67" s="8">
        <f t="shared" si="10"/>
        <v>0</v>
      </c>
      <c r="H67" s="8">
        <f t="shared" si="11"/>
        <v>0</v>
      </c>
      <c r="I67" s="9"/>
    </row>
    <row r="68" spans="1:9" x14ac:dyDescent="0.3">
      <c r="A68" s="13"/>
      <c r="B68" s="30" t="s">
        <v>69</v>
      </c>
      <c r="C68" s="31"/>
      <c r="D68" s="32"/>
      <c r="E68" s="49"/>
      <c r="F68" s="8"/>
      <c r="G68" s="43">
        <f>SUM(G58:G67)</f>
        <v>0</v>
      </c>
      <c r="H68" s="43">
        <f>SUM(H58:H67)</f>
        <v>0</v>
      </c>
      <c r="I68" s="9"/>
    </row>
    <row r="69" spans="1:9" x14ac:dyDescent="0.3">
      <c r="A69" s="13"/>
      <c r="B69" s="33" t="s">
        <v>70</v>
      </c>
      <c r="C69" s="28"/>
      <c r="D69" s="29"/>
      <c r="E69" s="48"/>
      <c r="F69" s="35"/>
      <c r="G69" s="8"/>
      <c r="H69" s="8"/>
      <c r="I69" s="9"/>
    </row>
    <row r="70" spans="1:9" x14ac:dyDescent="0.3">
      <c r="A70" s="13">
        <v>29</v>
      </c>
      <c r="B70" s="27" t="s">
        <v>71</v>
      </c>
      <c r="C70" s="28" t="s">
        <v>2</v>
      </c>
      <c r="D70" s="29">
        <v>1</v>
      </c>
      <c r="E70" s="48">
        <v>0</v>
      </c>
      <c r="F70" s="8">
        <f t="shared" si="9"/>
        <v>0</v>
      </c>
      <c r="G70" s="8">
        <f t="shared" si="10"/>
        <v>0</v>
      </c>
      <c r="H70" s="8">
        <f t="shared" si="11"/>
        <v>0</v>
      </c>
      <c r="I70" s="9"/>
    </row>
    <row r="71" spans="1:9" x14ac:dyDescent="0.3">
      <c r="A71" s="13">
        <v>30</v>
      </c>
      <c r="B71" s="27" t="s">
        <v>72</v>
      </c>
      <c r="C71" s="28" t="s">
        <v>2</v>
      </c>
      <c r="D71" s="29">
        <v>1</v>
      </c>
      <c r="E71" s="48">
        <v>0</v>
      </c>
      <c r="F71" s="8">
        <f t="shared" si="9"/>
        <v>0</v>
      </c>
      <c r="G71" s="8">
        <f t="shared" si="10"/>
        <v>0</v>
      </c>
      <c r="H71" s="8">
        <f t="shared" si="11"/>
        <v>0</v>
      </c>
      <c r="I71" s="9"/>
    </row>
    <row r="72" spans="1:9" x14ac:dyDescent="0.3">
      <c r="A72" s="13">
        <v>31</v>
      </c>
      <c r="B72" s="27" t="s">
        <v>73</v>
      </c>
      <c r="C72" s="28" t="s">
        <v>2</v>
      </c>
      <c r="D72" s="29">
        <v>1</v>
      </c>
      <c r="E72" s="48">
        <v>0</v>
      </c>
      <c r="F72" s="8">
        <f t="shared" si="9"/>
        <v>0</v>
      </c>
      <c r="G72" s="8">
        <f t="shared" si="10"/>
        <v>0</v>
      </c>
      <c r="H72" s="8">
        <f t="shared" si="11"/>
        <v>0</v>
      </c>
      <c r="I72" s="9"/>
    </row>
    <row r="73" spans="1:9" x14ac:dyDescent="0.3">
      <c r="A73" s="13">
        <v>32</v>
      </c>
      <c r="B73" s="27" t="s">
        <v>74</v>
      </c>
      <c r="C73" s="28" t="s">
        <v>2</v>
      </c>
      <c r="D73" s="29">
        <v>1</v>
      </c>
      <c r="E73" s="48">
        <v>0</v>
      </c>
      <c r="F73" s="8">
        <f t="shared" si="9"/>
        <v>0</v>
      </c>
      <c r="G73" s="8">
        <f t="shared" si="10"/>
        <v>0</v>
      </c>
      <c r="H73" s="8">
        <f t="shared" si="11"/>
        <v>0</v>
      </c>
      <c r="I73" s="9"/>
    </row>
    <row r="74" spans="1:9" x14ac:dyDescent="0.3">
      <c r="A74" s="13">
        <v>33</v>
      </c>
      <c r="B74" s="27" t="s">
        <v>75</v>
      </c>
      <c r="C74" s="28" t="s">
        <v>2</v>
      </c>
      <c r="D74" s="29">
        <v>1</v>
      </c>
      <c r="E74" s="48">
        <v>0</v>
      </c>
      <c r="F74" s="8">
        <f t="shared" si="9"/>
        <v>0</v>
      </c>
      <c r="G74" s="8">
        <f t="shared" si="10"/>
        <v>0</v>
      </c>
      <c r="H74" s="8">
        <f t="shared" si="11"/>
        <v>0</v>
      </c>
      <c r="I74" s="9"/>
    </row>
    <row r="75" spans="1:9" x14ac:dyDescent="0.3">
      <c r="A75" s="13">
        <v>34</v>
      </c>
      <c r="B75" s="27" t="s">
        <v>76</v>
      </c>
      <c r="C75" s="28" t="s">
        <v>2</v>
      </c>
      <c r="D75" s="29">
        <v>1</v>
      </c>
      <c r="E75" s="48">
        <v>0</v>
      </c>
      <c r="F75" s="8">
        <f t="shared" si="9"/>
        <v>0</v>
      </c>
      <c r="G75" s="8">
        <f t="shared" si="10"/>
        <v>0</v>
      </c>
      <c r="H75" s="8">
        <f t="shared" si="11"/>
        <v>0</v>
      </c>
      <c r="I75" s="9"/>
    </row>
    <row r="76" spans="1:9" x14ac:dyDescent="0.3">
      <c r="A76" s="13">
        <v>35</v>
      </c>
      <c r="B76" s="27" t="s">
        <v>77</v>
      </c>
      <c r="C76" s="28" t="s">
        <v>2</v>
      </c>
      <c r="D76" s="29">
        <v>1</v>
      </c>
      <c r="E76" s="48">
        <v>0</v>
      </c>
      <c r="F76" s="8">
        <f t="shared" si="9"/>
        <v>0</v>
      </c>
      <c r="G76" s="8">
        <f t="shared" si="10"/>
        <v>0</v>
      </c>
      <c r="H76" s="8">
        <f t="shared" si="11"/>
        <v>0</v>
      </c>
      <c r="I76" s="9"/>
    </row>
    <row r="77" spans="1:9" x14ac:dyDescent="0.3">
      <c r="A77" s="13">
        <v>36</v>
      </c>
      <c r="B77" s="27" t="s">
        <v>78</v>
      </c>
      <c r="C77" s="28" t="s">
        <v>2</v>
      </c>
      <c r="D77" s="29">
        <v>1</v>
      </c>
      <c r="E77" s="48">
        <v>0</v>
      </c>
      <c r="F77" s="8">
        <f t="shared" si="9"/>
        <v>0</v>
      </c>
      <c r="G77" s="8">
        <f t="shared" si="10"/>
        <v>0</v>
      </c>
      <c r="H77" s="8">
        <f t="shared" si="11"/>
        <v>0</v>
      </c>
      <c r="I77" s="9"/>
    </row>
    <row r="78" spans="1:9" x14ac:dyDescent="0.3">
      <c r="A78" s="13">
        <v>37</v>
      </c>
      <c r="B78" s="27" t="s">
        <v>79</v>
      </c>
      <c r="C78" s="28" t="s">
        <v>2</v>
      </c>
      <c r="D78" s="29">
        <v>1</v>
      </c>
      <c r="E78" s="48">
        <v>0</v>
      </c>
      <c r="F78" s="8">
        <f t="shared" si="9"/>
        <v>0</v>
      </c>
      <c r="G78" s="8">
        <f t="shared" si="10"/>
        <v>0</v>
      </c>
      <c r="H78" s="8">
        <f t="shared" si="11"/>
        <v>0</v>
      </c>
      <c r="I78" s="9"/>
    </row>
    <row r="79" spans="1:9" x14ac:dyDescent="0.3">
      <c r="A79" s="13">
        <v>38</v>
      </c>
      <c r="B79" s="27" t="s">
        <v>80</v>
      </c>
      <c r="C79" s="28" t="s">
        <v>2</v>
      </c>
      <c r="D79" s="29">
        <v>1</v>
      </c>
      <c r="E79" s="48">
        <v>0</v>
      </c>
      <c r="F79" s="8">
        <f t="shared" si="9"/>
        <v>0</v>
      </c>
      <c r="G79" s="8">
        <f t="shared" si="10"/>
        <v>0</v>
      </c>
      <c r="H79" s="8">
        <f t="shared" si="11"/>
        <v>0</v>
      </c>
      <c r="I79" s="9"/>
    </row>
    <row r="80" spans="1:9" x14ac:dyDescent="0.3">
      <c r="A80" s="13">
        <v>39</v>
      </c>
      <c r="B80" s="27" t="s">
        <v>81</v>
      </c>
      <c r="C80" s="28" t="s">
        <v>2</v>
      </c>
      <c r="D80" s="29">
        <v>2</v>
      </c>
      <c r="E80" s="48">
        <v>0</v>
      </c>
      <c r="F80" s="8">
        <f t="shared" si="9"/>
        <v>0</v>
      </c>
      <c r="G80" s="8">
        <f t="shared" si="10"/>
        <v>0</v>
      </c>
      <c r="H80" s="8">
        <f t="shared" si="11"/>
        <v>0</v>
      </c>
      <c r="I80" s="9"/>
    </row>
    <row r="81" spans="1:9" x14ac:dyDescent="0.3">
      <c r="A81" s="13">
        <v>40</v>
      </c>
      <c r="B81" s="27" t="s">
        <v>82</v>
      </c>
      <c r="C81" s="28" t="s">
        <v>2</v>
      </c>
      <c r="D81" s="29">
        <v>2</v>
      </c>
      <c r="E81" s="48">
        <v>0</v>
      </c>
      <c r="F81" s="8">
        <f t="shared" si="9"/>
        <v>0</v>
      </c>
      <c r="G81" s="8">
        <f t="shared" si="10"/>
        <v>0</v>
      </c>
      <c r="H81" s="8">
        <f t="shared" si="11"/>
        <v>0</v>
      </c>
      <c r="I81" s="9"/>
    </row>
    <row r="82" spans="1:9" x14ac:dyDescent="0.3">
      <c r="A82" s="13">
        <v>41</v>
      </c>
      <c r="B82" s="27" t="s">
        <v>67</v>
      </c>
      <c r="C82" s="28" t="s">
        <v>2</v>
      </c>
      <c r="D82" s="29">
        <v>1</v>
      </c>
      <c r="E82" s="48">
        <v>0</v>
      </c>
      <c r="F82" s="8">
        <f t="shared" si="9"/>
        <v>0</v>
      </c>
      <c r="G82" s="8">
        <f t="shared" si="10"/>
        <v>0</v>
      </c>
      <c r="H82" s="8">
        <f t="shared" si="11"/>
        <v>0</v>
      </c>
      <c r="I82" s="9"/>
    </row>
    <row r="83" spans="1:9" x14ac:dyDescent="0.3">
      <c r="A83" s="13">
        <v>42</v>
      </c>
      <c r="B83" s="27" t="s">
        <v>68</v>
      </c>
      <c r="C83" s="28" t="s">
        <v>59</v>
      </c>
      <c r="D83" s="29">
        <v>1</v>
      </c>
      <c r="E83" s="48">
        <v>0</v>
      </c>
      <c r="F83" s="8">
        <f t="shared" si="9"/>
        <v>0</v>
      </c>
      <c r="G83" s="8">
        <f t="shared" si="10"/>
        <v>0</v>
      </c>
      <c r="H83" s="8">
        <f t="shared" si="11"/>
        <v>0</v>
      </c>
      <c r="I83" s="9"/>
    </row>
    <row r="84" spans="1:9" x14ac:dyDescent="0.3">
      <c r="A84" s="13"/>
      <c r="B84" s="30" t="s">
        <v>83</v>
      </c>
      <c r="C84" s="31"/>
      <c r="D84" s="32"/>
      <c r="E84" s="49"/>
      <c r="F84" s="8"/>
      <c r="G84" s="43">
        <f>SUM(G70:G83)</f>
        <v>0</v>
      </c>
      <c r="H84" s="43">
        <f>SUM(H70:H83)</f>
        <v>0</v>
      </c>
      <c r="I84" s="9"/>
    </row>
    <row r="85" spans="1:9" x14ac:dyDescent="0.3">
      <c r="A85" s="13"/>
      <c r="B85" s="33" t="s">
        <v>84</v>
      </c>
      <c r="C85" s="36" t="s">
        <v>43</v>
      </c>
      <c r="D85" s="37">
        <v>1</v>
      </c>
      <c r="E85" s="50">
        <v>0</v>
      </c>
      <c r="F85" s="8">
        <f t="shared" si="9"/>
        <v>0</v>
      </c>
      <c r="G85" s="43">
        <f t="shared" si="10"/>
        <v>0</v>
      </c>
      <c r="H85" s="43">
        <f t="shared" si="11"/>
        <v>0</v>
      </c>
      <c r="I85" s="9"/>
    </row>
    <row r="86" spans="1:9" x14ac:dyDescent="0.3">
      <c r="A86" s="13"/>
      <c r="B86" s="33" t="s">
        <v>85</v>
      </c>
      <c r="C86" s="28"/>
      <c r="D86" s="29"/>
      <c r="E86" s="48"/>
      <c r="F86" s="8"/>
      <c r="G86" s="8"/>
      <c r="H86" s="8"/>
      <c r="I86" s="9"/>
    </row>
    <row r="87" spans="1:9" x14ac:dyDescent="0.3">
      <c r="A87" s="13">
        <v>43</v>
      </c>
      <c r="B87" s="27" t="s">
        <v>86</v>
      </c>
      <c r="C87" s="28" t="s">
        <v>22</v>
      </c>
      <c r="D87" s="29">
        <v>15</v>
      </c>
      <c r="E87" s="48">
        <v>0</v>
      </c>
      <c r="F87" s="8">
        <f t="shared" si="9"/>
        <v>0</v>
      </c>
      <c r="G87" s="8">
        <f t="shared" si="10"/>
        <v>0</v>
      </c>
      <c r="H87" s="8">
        <f t="shared" si="11"/>
        <v>0</v>
      </c>
      <c r="I87" s="9"/>
    </row>
    <row r="88" spans="1:9" x14ac:dyDescent="0.3">
      <c r="A88" s="13">
        <v>44</v>
      </c>
      <c r="B88" s="27" t="s">
        <v>87</v>
      </c>
      <c r="C88" s="28" t="s">
        <v>22</v>
      </c>
      <c r="D88" s="29">
        <v>3</v>
      </c>
      <c r="E88" s="48">
        <v>0</v>
      </c>
      <c r="F88" s="8">
        <f t="shared" si="9"/>
        <v>0</v>
      </c>
      <c r="G88" s="8">
        <f t="shared" si="10"/>
        <v>0</v>
      </c>
      <c r="H88" s="8">
        <f t="shared" si="11"/>
        <v>0</v>
      </c>
      <c r="I88" s="9"/>
    </row>
    <row r="89" spans="1:9" x14ac:dyDescent="0.3">
      <c r="A89" s="13">
        <v>45</v>
      </c>
      <c r="B89" s="27" t="s">
        <v>88</v>
      </c>
      <c r="C89" s="28" t="s">
        <v>89</v>
      </c>
      <c r="D89" s="29">
        <v>16</v>
      </c>
      <c r="E89" s="48">
        <v>0</v>
      </c>
      <c r="F89" s="8">
        <f t="shared" si="9"/>
        <v>0</v>
      </c>
      <c r="G89" s="8">
        <f t="shared" si="10"/>
        <v>0</v>
      </c>
      <c r="H89" s="8">
        <f t="shared" si="11"/>
        <v>0</v>
      </c>
      <c r="I89" s="9"/>
    </row>
    <row r="90" spans="1:9" x14ac:dyDescent="0.3">
      <c r="A90" s="13"/>
      <c r="B90" s="30" t="s">
        <v>90</v>
      </c>
      <c r="C90" s="31"/>
      <c r="D90" s="32"/>
      <c r="E90" s="49"/>
      <c r="F90" s="8"/>
      <c r="G90" s="43">
        <f>SUM(G87:G89)</f>
        <v>0</v>
      </c>
      <c r="H90" s="43">
        <f>SUM(H87:H89)</f>
        <v>0</v>
      </c>
      <c r="I90" s="9"/>
    </row>
    <row r="91" spans="1:9" x14ac:dyDescent="0.3">
      <c r="A91" s="13"/>
      <c r="B91" s="33" t="s">
        <v>91</v>
      </c>
      <c r="C91" s="31"/>
      <c r="D91" s="32"/>
      <c r="E91" s="49"/>
      <c r="F91" s="8"/>
      <c r="G91" s="8"/>
      <c r="H91" s="8"/>
      <c r="I91" s="9"/>
    </row>
    <row r="92" spans="1:9" x14ac:dyDescent="0.3">
      <c r="A92" s="13">
        <v>46</v>
      </c>
      <c r="B92" s="38" t="s">
        <v>92</v>
      </c>
      <c r="C92" s="39" t="s">
        <v>22</v>
      </c>
      <c r="D92" s="40">
        <v>3</v>
      </c>
      <c r="E92" s="51">
        <v>0</v>
      </c>
      <c r="F92" s="8">
        <f t="shared" si="9"/>
        <v>0</v>
      </c>
      <c r="G92" s="8">
        <f t="shared" si="10"/>
        <v>0</v>
      </c>
      <c r="H92" s="8">
        <f t="shared" si="11"/>
        <v>0</v>
      </c>
      <c r="I92" s="9"/>
    </row>
    <row r="93" spans="1:9" x14ac:dyDescent="0.3">
      <c r="A93" s="13">
        <v>47</v>
      </c>
      <c r="B93" s="27" t="s">
        <v>93</v>
      </c>
      <c r="C93" s="28" t="s">
        <v>22</v>
      </c>
      <c r="D93" s="29">
        <v>3</v>
      </c>
      <c r="E93" s="51">
        <v>0</v>
      </c>
      <c r="F93" s="8">
        <f t="shared" si="9"/>
        <v>0</v>
      </c>
      <c r="G93" s="8">
        <f t="shared" si="10"/>
        <v>0</v>
      </c>
      <c r="H93" s="8">
        <f t="shared" si="11"/>
        <v>0</v>
      </c>
      <c r="I93" s="9"/>
    </row>
    <row r="94" spans="1:9" x14ac:dyDescent="0.3">
      <c r="A94" s="13"/>
      <c r="B94" s="30" t="s">
        <v>94</v>
      </c>
      <c r="C94" s="31" t="s">
        <v>43</v>
      </c>
      <c r="D94" s="32"/>
      <c r="E94" s="49"/>
      <c r="F94" s="8"/>
      <c r="G94" s="43">
        <f>SUM(G92:G93)</f>
        <v>0</v>
      </c>
      <c r="H94" s="43">
        <f>SUM(H92:H93)</f>
        <v>0</v>
      </c>
      <c r="I94" s="9"/>
    </row>
    <row r="95" spans="1:9" x14ac:dyDescent="0.3">
      <c r="A95" s="13"/>
      <c r="B95" s="33" t="s">
        <v>27</v>
      </c>
      <c r="C95" s="31"/>
      <c r="D95" s="32"/>
      <c r="E95" s="49"/>
      <c r="F95" s="8"/>
      <c r="G95" s="8"/>
      <c r="H95" s="8"/>
      <c r="I95" s="9"/>
    </row>
    <row r="96" spans="1:9" x14ac:dyDescent="0.3">
      <c r="A96" s="13">
        <v>48</v>
      </c>
      <c r="B96" s="27" t="s">
        <v>24</v>
      </c>
      <c r="C96" s="28" t="s">
        <v>22</v>
      </c>
      <c r="D96" s="29">
        <v>17</v>
      </c>
      <c r="E96" s="48">
        <v>0</v>
      </c>
      <c r="F96" s="8">
        <f t="shared" si="9"/>
        <v>0</v>
      </c>
      <c r="G96" s="8">
        <f t="shared" si="10"/>
        <v>0</v>
      </c>
      <c r="H96" s="8">
        <f t="shared" si="11"/>
        <v>0</v>
      </c>
      <c r="I96" s="9"/>
    </row>
    <row r="97" spans="1:9" x14ac:dyDescent="0.3">
      <c r="A97" s="13">
        <v>49</v>
      </c>
      <c r="B97" s="27" t="s">
        <v>95</v>
      </c>
      <c r="C97" s="28" t="s">
        <v>22</v>
      </c>
      <c r="D97" s="29">
        <v>8</v>
      </c>
      <c r="E97" s="48">
        <v>0</v>
      </c>
      <c r="F97" s="8">
        <f t="shared" si="9"/>
        <v>0</v>
      </c>
      <c r="G97" s="8">
        <f t="shared" si="10"/>
        <v>0</v>
      </c>
      <c r="H97" s="8">
        <f t="shared" si="11"/>
        <v>0</v>
      </c>
      <c r="I97" s="9"/>
    </row>
    <row r="98" spans="1:9" x14ac:dyDescent="0.3">
      <c r="A98" s="13"/>
      <c r="B98" s="30" t="s">
        <v>26</v>
      </c>
      <c r="C98" s="31"/>
      <c r="D98" s="32"/>
      <c r="E98" s="49"/>
      <c r="F98" s="8"/>
      <c r="G98" s="43">
        <f>SUM(G96:G97)</f>
        <v>0</v>
      </c>
      <c r="H98" s="43">
        <f>SUM(H96:H97)</f>
        <v>0</v>
      </c>
      <c r="I98" s="9"/>
    </row>
    <row r="99" spans="1:9" x14ac:dyDescent="0.3">
      <c r="A99" s="13"/>
      <c r="B99" s="33" t="s">
        <v>28</v>
      </c>
      <c r="C99" s="31"/>
      <c r="D99" s="32"/>
      <c r="E99" s="49"/>
      <c r="F99" s="8"/>
      <c r="G99" s="8"/>
      <c r="H99" s="8"/>
      <c r="I99" s="9"/>
    </row>
    <row r="100" spans="1:9" x14ac:dyDescent="0.3">
      <c r="A100" s="13">
        <v>50</v>
      </c>
      <c r="B100" s="27" t="s">
        <v>96</v>
      </c>
      <c r="C100" s="36" t="s">
        <v>21</v>
      </c>
      <c r="D100" s="37">
        <v>4</v>
      </c>
      <c r="E100" s="50">
        <v>0</v>
      </c>
      <c r="F100" s="8">
        <f t="shared" si="9"/>
        <v>0</v>
      </c>
      <c r="G100" s="8">
        <f t="shared" si="10"/>
        <v>0</v>
      </c>
      <c r="H100" s="8">
        <f t="shared" si="11"/>
        <v>0</v>
      </c>
      <c r="I100" s="9"/>
    </row>
    <row r="101" spans="1:9" x14ac:dyDescent="0.3">
      <c r="A101" s="13"/>
      <c r="B101" s="30" t="s">
        <v>30</v>
      </c>
      <c r="C101" s="31"/>
      <c r="D101" s="32"/>
      <c r="E101" s="49"/>
      <c r="F101" s="8"/>
      <c r="G101" s="43">
        <f>SUM(G100)</f>
        <v>0</v>
      </c>
      <c r="H101" s="43">
        <f>SUM(H100)</f>
        <v>0</v>
      </c>
      <c r="I101" s="9"/>
    </row>
    <row r="102" spans="1:9" x14ac:dyDescent="0.3">
      <c r="A102" s="13"/>
      <c r="B102" s="33" t="s">
        <v>97</v>
      </c>
      <c r="C102" s="39"/>
      <c r="D102" s="40"/>
      <c r="E102" s="51"/>
      <c r="F102" s="8"/>
      <c r="G102" s="8"/>
      <c r="H102" s="8"/>
      <c r="I102" s="9"/>
    </row>
    <row r="103" spans="1:9" x14ac:dyDescent="0.3">
      <c r="A103" s="13">
        <v>51</v>
      </c>
      <c r="B103" s="38" t="s">
        <v>98</v>
      </c>
      <c r="C103" s="39" t="s">
        <v>99</v>
      </c>
      <c r="D103" s="40">
        <v>19</v>
      </c>
      <c r="E103" s="51">
        <v>0</v>
      </c>
      <c r="F103" s="8">
        <f t="shared" ref="F103:F109" si="12">E103*1.21</f>
        <v>0</v>
      </c>
      <c r="G103" s="8">
        <f t="shared" si="10"/>
        <v>0</v>
      </c>
      <c r="H103" s="8">
        <f t="shared" si="11"/>
        <v>0</v>
      </c>
      <c r="I103" s="9"/>
    </row>
    <row r="104" spans="1:9" x14ac:dyDescent="0.3">
      <c r="A104" s="13">
        <v>52</v>
      </c>
      <c r="B104" s="38" t="s">
        <v>100</v>
      </c>
      <c r="C104" s="39" t="s">
        <v>2</v>
      </c>
      <c r="D104" s="40">
        <v>2</v>
      </c>
      <c r="E104" s="51">
        <v>0</v>
      </c>
      <c r="F104" s="8">
        <f t="shared" si="12"/>
        <v>0</v>
      </c>
      <c r="G104" s="8">
        <f t="shared" si="10"/>
        <v>0</v>
      </c>
      <c r="H104" s="8">
        <f t="shared" si="11"/>
        <v>0</v>
      </c>
      <c r="I104" s="9"/>
    </row>
    <row r="105" spans="1:9" x14ac:dyDescent="0.3">
      <c r="A105" s="13">
        <v>53</v>
      </c>
      <c r="B105" s="38" t="s">
        <v>101</v>
      </c>
      <c r="C105" s="28" t="s">
        <v>23</v>
      </c>
      <c r="D105" s="40">
        <v>1</v>
      </c>
      <c r="E105" s="51">
        <v>0</v>
      </c>
      <c r="F105" s="8">
        <f t="shared" si="12"/>
        <v>0</v>
      </c>
      <c r="G105" s="8">
        <f t="shared" si="10"/>
        <v>0</v>
      </c>
      <c r="H105" s="8">
        <f t="shared" si="11"/>
        <v>0</v>
      </c>
      <c r="I105" s="9"/>
    </row>
    <row r="106" spans="1:9" x14ac:dyDescent="0.3">
      <c r="A106" s="13">
        <v>54</v>
      </c>
      <c r="B106" s="38" t="s">
        <v>102</v>
      </c>
      <c r="C106" s="28" t="s">
        <v>23</v>
      </c>
      <c r="D106" s="40">
        <v>1</v>
      </c>
      <c r="E106" s="51">
        <v>0</v>
      </c>
      <c r="F106" s="8">
        <f t="shared" si="12"/>
        <v>0</v>
      </c>
      <c r="G106" s="8">
        <f t="shared" si="10"/>
        <v>0</v>
      </c>
      <c r="H106" s="8">
        <f t="shared" si="11"/>
        <v>0</v>
      </c>
      <c r="I106" s="9"/>
    </row>
    <row r="107" spans="1:9" x14ac:dyDescent="0.3">
      <c r="A107" s="13"/>
      <c r="B107" s="30" t="s">
        <v>103</v>
      </c>
      <c r="C107" s="31"/>
      <c r="D107" s="32"/>
      <c r="E107" s="49"/>
      <c r="F107" s="8"/>
      <c r="G107" s="43">
        <f>SUM(G103:G106)</f>
        <v>0</v>
      </c>
      <c r="H107" s="43">
        <f>SUM(H103:H106)</f>
        <v>0</v>
      </c>
      <c r="I107" s="9"/>
    </row>
    <row r="108" spans="1:9" x14ac:dyDescent="0.3">
      <c r="A108" s="13"/>
      <c r="B108" s="30"/>
      <c r="C108" s="28"/>
      <c r="D108" s="29"/>
      <c r="E108" s="48"/>
      <c r="F108" s="8"/>
      <c r="G108" s="8"/>
      <c r="H108" s="8"/>
      <c r="I108" s="9"/>
    </row>
    <row r="109" spans="1:9" x14ac:dyDescent="0.3">
      <c r="A109" s="13">
        <v>55</v>
      </c>
      <c r="B109" s="33" t="s">
        <v>31</v>
      </c>
      <c r="C109" s="28" t="s">
        <v>104</v>
      </c>
      <c r="D109" s="29">
        <v>1</v>
      </c>
      <c r="E109" s="48">
        <v>0</v>
      </c>
      <c r="F109" s="8">
        <f t="shared" si="12"/>
        <v>0</v>
      </c>
      <c r="G109" s="43">
        <f t="shared" si="10"/>
        <v>0</v>
      </c>
      <c r="H109" s="43">
        <f t="shared" si="11"/>
        <v>0</v>
      </c>
      <c r="I109" s="9"/>
    </row>
    <row r="110" spans="1:9" x14ac:dyDescent="0.3">
      <c r="A110" s="70" t="s">
        <v>8</v>
      </c>
      <c r="B110" s="70"/>
      <c r="C110" s="56"/>
      <c r="D110" s="57" t="s">
        <v>9</v>
      </c>
      <c r="E110" s="59" t="s">
        <v>9</v>
      </c>
      <c r="F110" s="59" t="s">
        <v>9</v>
      </c>
      <c r="G110" s="60">
        <f>G34+G43+G46+G56+G68+G84+G85+G90+G94+G98+G101+G107+G109</f>
        <v>0</v>
      </c>
      <c r="H110" s="60">
        <f>H34+H43+H46+H56+H68+H84+H85+H90+H94+H98+H101+H107+H109</f>
        <v>0</v>
      </c>
      <c r="I110" s="61" t="s">
        <v>10</v>
      </c>
    </row>
    <row r="111" spans="1:9" x14ac:dyDescent="0.3">
      <c r="A111" s="68" t="s">
        <v>105</v>
      </c>
      <c r="B111" s="68"/>
      <c r="C111" s="68"/>
      <c r="D111" s="68"/>
      <c r="E111" s="68"/>
      <c r="F111" s="68"/>
      <c r="G111" s="68"/>
      <c r="H111" s="68"/>
      <c r="I111" s="69"/>
    </row>
    <row r="112" spans="1:9" s="46" customFormat="1" x14ac:dyDescent="0.3">
      <c r="A112" s="44"/>
      <c r="B112" s="33" t="s">
        <v>13</v>
      </c>
      <c r="C112" s="31"/>
      <c r="D112" s="32"/>
      <c r="E112" s="32"/>
      <c r="F112" s="44"/>
      <c r="G112" s="44"/>
      <c r="H112" s="44"/>
      <c r="I112" s="45"/>
    </row>
    <row r="113" spans="1:9" s="46" customFormat="1" x14ac:dyDescent="0.3">
      <c r="A113" s="54">
        <v>1</v>
      </c>
      <c r="B113" s="27" t="s">
        <v>15</v>
      </c>
      <c r="C113" s="28" t="s">
        <v>21</v>
      </c>
      <c r="D113" s="29">
        <v>17</v>
      </c>
      <c r="E113" s="48">
        <v>0</v>
      </c>
      <c r="F113" s="52">
        <f>E113*1.21</f>
        <v>0</v>
      </c>
      <c r="G113" s="52">
        <f>D113*E113</f>
        <v>0</v>
      </c>
      <c r="H113" s="52">
        <f>F113*D113</f>
        <v>0</v>
      </c>
      <c r="I113" s="45"/>
    </row>
    <row r="114" spans="1:9" s="46" customFormat="1" x14ac:dyDescent="0.3">
      <c r="A114" s="54">
        <v>2</v>
      </c>
      <c r="B114" s="27" t="s">
        <v>16</v>
      </c>
      <c r="C114" s="28" t="s">
        <v>22</v>
      </c>
      <c r="D114" s="29">
        <v>5</v>
      </c>
      <c r="E114" s="48">
        <v>0</v>
      </c>
      <c r="F114" s="52">
        <f t="shared" ref="F114:F145" si="13">E114*1.21</f>
        <v>0</v>
      </c>
      <c r="G114" s="52">
        <f t="shared" ref="G114:G145" si="14">D114*E114</f>
        <v>0</v>
      </c>
      <c r="H114" s="52">
        <f t="shared" ref="H114:H145" si="15">F114*D114</f>
        <v>0</v>
      </c>
      <c r="I114" s="45"/>
    </row>
    <row r="115" spans="1:9" s="46" customFormat="1" x14ac:dyDescent="0.3">
      <c r="A115" s="54">
        <v>3</v>
      </c>
      <c r="B115" s="38" t="s">
        <v>106</v>
      </c>
      <c r="C115" s="28" t="s">
        <v>2</v>
      </c>
      <c r="D115" s="40">
        <v>1</v>
      </c>
      <c r="E115" s="48">
        <v>0</v>
      </c>
      <c r="F115" s="52">
        <f t="shared" si="13"/>
        <v>0</v>
      </c>
      <c r="G115" s="52">
        <f t="shared" si="14"/>
        <v>0</v>
      </c>
      <c r="H115" s="52">
        <f t="shared" si="15"/>
        <v>0</v>
      </c>
      <c r="I115" s="45"/>
    </row>
    <row r="116" spans="1:9" s="46" customFormat="1" x14ac:dyDescent="0.3">
      <c r="A116" s="54">
        <v>4</v>
      </c>
      <c r="B116" s="27" t="s">
        <v>82</v>
      </c>
      <c r="C116" s="28" t="s">
        <v>2</v>
      </c>
      <c r="D116" s="29">
        <v>2</v>
      </c>
      <c r="E116" s="48">
        <v>0</v>
      </c>
      <c r="F116" s="52">
        <f t="shared" si="13"/>
        <v>0</v>
      </c>
      <c r="G116" s="52">
        <f t="shared" si="14"/>
        <v>0</v>
      </c>
      <c r="H116" s="52">
        <f t="shared" si="15"/>
        <v>0</v>
      </c>
      <c r="I116" s="45"/>
    </row>
    <row r="117" spans="1:9" s="46" customFormat="1" x14ac:dyDescent="0.3">
      <c r="A117" s="54">
        <v>5</v>
      </c>
      <c r="B117" s="38" t="s">
        <v>107</v>
      </c>
      <c r="C117" s="28" t="s">
        <v>23</v>
      </c>
      <c r="D117" s="40">
        <v>1</v>
      </c>
      <c r="E117" s="48">
        <v>0</v>
      </c>
      <c r="F117" s="52">
        <f t="shared" si="13"/>
        <v>0</v>
      </c>
      <c r="G117" s="52">
        <f t="shared" si="14"/>
        <v>0</v>
      </c>
      <c r="H117" s="52">
        <f t="shared" si="15"/>
        <v>0</v>
      </c>
      <c r="I117" s="45"/>
    </row>
    <row r="118" spans="1:9" s="46" customFormat="1" x14ac:dyDescent="0.3">
      <c r="A118" s="54">
        <v>6</v>
      </c>
      <c r="B118" s="38" t="s">
        <v>108</v>
      </c>
      <c r="C118" s="28" t="s">
        <v>2</v>
      </c>
      <c r="D118" s="40">
        <v>1</v>
      </c>
      <c r="E118" s="48">
        <v>0</v>
      </c>
      <c r="F118" s="52">
        <f t="shared" si="13"/>
        <v>0</v>
      </c>
      <c r="G118" s="52">
        <f t="shared" si="14"/>
        <v>0</v>
      </c>
      <c r="H118" s="52">
        <f t="shared" si="15"/>
        <v>0</v>
      </c>
      <c r="I118" s="45"/>
    </row>
    <row r="119" spans="1:9" s="46" customFormat="1" x14ac:dyDescent="0.3">
      <c r="A119" s="54"/>
      <c r="B119" s="30" t="s">
        <v>20</v>
      </c>
      <c r="C119" s="31"/>
      <c r="D119" s="32"/>
      <c r="E119" s="50"/>
      <c r="F119" s="52"/>
      <c r="G119" s="53">
        <f>SUM(G113:G118)</f>
        <v>0</v>
      </c>
      <c r="H119" s="53">
        <f>SUM(H113:H118)</f>
        <v>0</v>
      </c>
      <c r="I119" s="45"/>
    </row>
    <row r="120" spans="1:9" s="46" customFormat="1" x14ac:dyDescent="0.3">
      <c r="A120" s="54"/>
      <c r="B120" s="34" t="s">
        <v>109</v>
      </c>
      <c r="C120" s="28"/>
      <c r="D120" s="29"/>
      <c r="E120" s="29"/>
      <c r="F120" s="52"/>
      <c r="G120" s="52"/>
      <c r="H120" s="52"/>
      <c r="I120" s="45"/>
    </row>
    <row r="121" spans="1:9" s="46" customFormat="1" x14ac:dyDescent="0.3">
      <c r="A121" s="54">
        <v>7</v>
      </c>
      <c r="B121" s="27" t="s">
        <v>110</v>
      </c>
      <c r="C121" s="28" t="s">
        <v>59</v>
      </c>
      <c r="D121" s="29">
        <v>1</v>
      </c>
      <c r="E121" s="48">
        <v>0</v>
      </c>
      <c r="F121" s="52">
        <f t="shared" si="13"/>
        <v>0</v>
      </c>
      <c r="G121" s="52">
        <f t="shared" si="14"/>
        <v>0</v>
      </c>
      <c r="H121" s="52">
        <f t="shared" si="15"/>
        <v>0</v>
      </c>
      <c r="I121" s="45"/>
    </row>
    <row r="122" spans="1:9" s="46" customFormat="1" x14ac:dyDescent="0.3">
      <c r="A122" s="54">
        <v>8</v>
      </c>
      <c r="B122" s="27" t="s">
        <v>111</v>
      </c>
      <c r="C122" s="28" t="s">
        <v>59</v>
      </c>
      <c r="D122" s="29">
        <v>1</v>
      </c>
      <c r="E122" s="48">
        <v>0</v>
      </c>
      <c r="F122" s="52">
        <f t="shared" si="13"/>
        <v>0</v>
      </c>
      <c r="G122" s="52">
        <f t="shared" si="14"/>
        <v>0</v>
      </c>
      <c r="H122" s="52">
        <f t="shared" si="15"/>
        <v>0</v>
      </c>
      <c r="I122" s="45"/>
    </row>
    <row r="123" spans="1:9" s="46" customFormat="1" x14ac:dyDescent="0.3">
      <c r="A123" s="54"/>
      <c r="B123" s="30" t="s">
        <v>112</v>
      </c>
      <c r="C123" s="31"/>
      <c r="D123" s="32"/>
      <c r="E123" s="49"/>
      <c r="F123" s="52"/>
      <c r="G123" s="53">
        <f>SUM(G121:G122)</f>
        <v>0</v>
      </c>
      <c r="H123" s="53">
        <f>SUM(H121:H122)</f>
        <v>0</v>
      </c>
      <c r="I123" s="45"/>
    </row>
    <row r="124" spans="1:9" s="46" customFormat="1" x14ac:dyDescent="0.3">
      <c r="A124" s="54"/>
      <c r="B124" s="33" t="s">
        <v>113</v>
      </c>
      <c r="C124" s="28"/>
      <c r="D124" s="29"/>
      <c r="E124" s="48"/>
      <c r="F124" s="52"/>
      <c r="G124" s="52"/>
      <c r="H124" s="52"/>
      <c r="I124" s="45"/>
    </row>
    <row r="125" spans="1:9" s="46" customFormat="1" x14ac:dyDescent="0.3">
      <c r="A125" s="54">
        <v>9</v>
      </c>
      <c r="B125" s="27" t="s">
        <v>114</v>
      </c>
      <c r="C125" s="28" t="s">
        <v>22</v>
      </c>
      <c r="D125" s="29">
        <v>4</v>
      </c>
      <c r="E125" s="48">
        <v>0</v>
      </c>
      <c r="F125" s="52">
        <f t="shared" si="13"/>
        <v>0</v>
      </c>
      <c r="G125" s="52">
        <f t="shared" si="14"/>
        <v>0</v>
      </c>
      <c r="H125" s="52">
        <f t="shared" si="15"/>
        <v>0</v>
      </c>
      <c r="I125" s="45"/>
    </row>
    <row r="126" spans="1:9" s="46" customFormat="1" x14ac:dyDescent="0.3">
      <c r="A126" s="54">
        <v>10</v>
      </c>
      <c r="B126" s="27" t="s">
        <v>115</v>
      </c>
      <c r="C126" s="28" t="s">
        <v>23</v>
      </c>
      <c r="D126" s="29">
        <v>1</v>
      </c>
      <c r="E126" s="48">
        <v>0</v>
      </c>
      <c r="F126" s="52">
        <f t="shared" si="13"/>
        <v>0</v>
      </c>
      <c r="G126" s="52">
        <f t="shared" si="14"/>
        <v>0</v>
      </c>
      <c r="H126" s="52">
        <f t="shared" si="15"/>
        <v>0</v>
      </c>
      <c r="I126" s="45"/>
    </row>
    <row r="127" spans="1:9" s="46" customFormat="1" x14ac:dyDescent="0.3">
      <c r="A127" s="54">
        <v>11</v>
      </c>
      <c r="B127" s="27" t="s">
        <v>116</v>
      </c>
      <c r="C127" s="28" t="s">
        <v>117</v>
      </c>
      <c r="D127" s="29">
        <v>16</v>
      </c>
      <c r="E127" s="48">
        <v>0</v>
      </c>
      <c r="F127" s="52">
        <f t="shared" si="13"/>
        <v>0</v>
      </c>
      <c r="G127" s="52">
        <f t="shared" si="14"/>
        <v>0</v>
      </c>
      <c r="H127" s="52">
        <f t="shared" si="15"/>
        <v>0</v>
      </c>
      <c r="I127" s="45"/>
    </row>
    <row r="128" spans="1:9" s="46" customFormat="1" x14ac:dyDescent="0.3">
      <c r="A128" s="54"/>
      <c r="B128" s="30" t="s">
        <v>118</v>
      </c>
      <c r="C128" s="31"/>
      <c r="D128" s="32"/>
      <c r="E128" s="49"/>
      <c r="F128" s="52"/>
      <c r="G128" s="53">
        <f>SUM(G124:G127)</f>
        <v>0</v>
      </c>
      <c r="H128" s="53">
        <f>SUM(H124:H127)</f>
        <v>0</v>
      </c>
      <c r="I128" s="45"/>
    </row>
    <row r="129" spans="1:9" s="46" customFormat="1" x14ac:dyDescent="0.3">
      <c r="A129" s="54"/>
      <c r="B129" s="33" t="s">
        <v>119</v>
      </c>
      <c r="C129" s="28"/>
      <c r="D129" s="29"/>
      <c r="E129" s="29"/>
      <c r="F129" s="52"/>
      <c r="G129" s="52"/>
      <c r="H129" s="52"/>
      <c r="I129" s="45"/>
    </row>
    <row r="130" spans="1:9" s="46" customFormat="1" x14ac:dyDescent="0.3">
      <c r="A130" s="54">
        <v>12</v>
      </c>
      <c r="B130" s="27" t="s">
        <v>120</v>
      </c>
      <c r="C130" s="28" t="s">
        <v>117</v>
      </c>
      <c r="D130" s="29">
        <v>3</v>
      </c>
      <c r="E130" s="48">
        <v>0</v>
      </c>
      <c r="F130" s="52">
        <f t="shared" si="13"/>
        <v>0</v>
      </c>
      <c r="G130" s="52">
        <f t="shared" si="14"/>
        <v>0</v>
      </c>
      <c r="H130" s="52">
        <f t="shared" si="15"/>
        <v>0</v>
      </c>
      <c r="I130" s="45"/>
    </row>
    <row r="131" spans="1:9" s="46" customFormat="1" x14ac:dyDescent="0.3">
      <c r="A131" s="54">
        <v>13</v>
      </c>
      <c r="B131" s="41" t="s">
        <v>121</v>
      </c>
      <c r="C131" s="28" t="s">
        <v>117</v>
      </c>
      <c r="D131" s="29">
        <v>3</v>
      </c>
      <c r="E131" s="48">
        <v>0</v>
      </c>
      <c r="F131" s="52">
        <f t="shared" si="13"/>
        <v>0</v>
      </c>
      <c r="G131" s="52">
        <f t="shared" si="14"/>
        <v>0</v>
      </c>
      <c r="H131" s="52">
        <f t="shared" si="15"/>
        <v>0</v>
      </c>
      <c r="I131" s="45"/>
    </row>
    <row r="132" spans="1:9" s="46" customFormat="1" x14ac:dyDescent="0.3">
      <c r="A132" s="54"/>
      <c r="B132" s="30" t="s">
        <v>122</v>
      </c>
      <c r="C132" s="31"/>
      <c r="D132" s="32"/>
      <c r="E132" s="49"/>
      <c r="F132" s="52"/>
      <c r="G132" s="53">
        <f>SUM(G129:G131)</f>
        <v>0</v>
      </c>
      <c r="H132" s="53">
        <f>SUM(H129:H131)</f>
        <v>0</v>
      </c>
      <c r="I132" s="45"/>
    </row>
    <row r="133" spans="1:9" s="46" customFormat="1" x14ac:dyDescent="0.3">
      <c r="A133" s="54"/>
      <c r="B133" s="33" t="s">
        <v>27</v>
      </c>
      <c r="C133" s="31"/>
      <c r="D133" s="32"/>
      <c r="E133" s="49"/>
      <c r="F133" s="52"/>
      <c r="G133" s="52"/>
      <c r="H133" s="52"/>
      <c r="I133" s="45"/>
    </row>
    <row r="134" spans="1:9" s="46" customFormat="1" x14ac:dyDescent="0.3">
      <c r="A134" s="54"/>
      <c r="B134" s="27" t="s">
        <v>24</v>
      </c>
      <c r="C134" s="28" t="s">
        <v>22</v>
      </c>
      <c r="D134" s="29">
        <v>10</v>
      </c>
      <c r="E134" s="48">
        <v>0</v>
      </c>
      <c r="F134" s="52">
        <f t="shared" si="13"/>
        <v>0</v>
      </c>
      <c r="G134" s="52">
        <f t="shared" si="14"/>
        <v>0</v>
      </c>
      <c r="H134" s="52">
        <f t="shared" si="15"/>
        <v>0</v>
      </c>
      <c r="I134" s="45"/>
    </row>
    <row r="135" spans="1:9" s="46" customFormat="1" x14ac:dyDescent="0.3">
      <c r="A135" s="54"/>
      <c r="B135" s="27" t="s">
        <v>95</v>
      </c>
      <c r="C135" s="28" t="s">
        <v>22</v>
      </c>
      <c r="D135" s="29">
        <v>4</v>
      </c>
      <c r="E135" s="48">
        <v>0</v>
      </c>
      <c r="F135" s="52">
        <f t="shared" si="13"/>
        <v>0</v>
      </c>
      <c r="G135" s="52">
        <f t="shared" si="14"/>
        <v>0</v>
      </c>
      <c r="H135" s="52">
        <f t="shared" si="15"/>
        <v>0</v>
      </c>
      <c r="I135" s="45"/>
    </row>
    <row r="136" spans="1:9" s="46" customFormat="1" x14ac:dyDescent="0.3">
      <c r="A136" s="54"/>
      <c r="B136" s="30" t="s">
        <v>26</v>
      </c>
      <c r="C136" s="31"/>
      <c r="D136" s="32"/>
      <c r="E136" s="49"/>
      <c r="F136" s="52"/>
      <c r="G136" s="53">
        <f>SUM(G134:G135)</f>
        <v>0</v>
      </c>
      <c r="H136" s="53">
        <f>SUM(H134:H135)</f>
        <v>0</v>
      </c>
      <c r="I136" s="45"/>
    </row>
    <row r="137" spans="1:9" s="46" customFormat="1" x14ac:dyDescent="0.3">
      <c r="A137" s="54"/>
      <c r="B137" s="33" t="s">
        <v>28</v>
      </c>
      <c r="C137" s="31"/>
      <c r="D137" s="32"/>
      <c r="E137" s="49"/>
      <c r="F137" s="52"/>
      <c r="G137" s="52"/>
      <c r="H137" s="52"/>
      <c r="I137" s="45"/>
    </row>
    <row r="138" spans="1:9" s="46" customFormat="1" x14ac:dyDescent="0.3">
      <c r="A138" s="54"/>
      <c r="B138" s="27" t="s">
        <v>123</v>
      </c>
      <c r="C138" s="36" t="s">
        <v>21</v>
      </c>
      <c r="D138" s="37">
        <v>4</v>
      </c>
      <c r="E138" s="50">
        <v>0</v>
      </c>
      <c r="F138" s="52">
        <f t="shared" si="13"/>
        <v>0</v>
      </c>
      <c r="G138" s="52">
        <f t="shared" si="14"/>
        <v>0</v>
      </c>
      <c r="H138" s="52">
        <f t="shared" si="15"/>
        <v>0</v>
      </c>
      <c r="I138" s="45"/>
    </row>
    <row r="139" spans="1:9" s="46" customFormat="1" x14ac:dyDescent="0.3">
      <c r="A139" s="54"/>
      <c r="B139" s="30" t="s">
        <v>30</v>
      </c>
      <c r="C139" s="31"/>
      <c r="D139" s="32"/>
      <c r="E139" s="49"/>
      <c r="F139" s="52"/>
      <c r="G139" s="53">
        <f>SUM(G138)</f>
        <v>0</v>
      </c>
      <c r="H139" s="53">
        <f>SUM(H138)</f>
        <v>0</v>
      </c>
      <c r="I139" s="45"/>
    </row>
    <row r="140" spans="1:9" s="46" customFormat="1" x14ac:dyDescent="0.3">
      <c r="A140" s="54"/>
      <c r="B140" s="30"/>
      <c r="C140" s="28"/>
      <c r="D140" s="29"/>
      <c r="E140" s="48"/>
      <c r="F140" s="52"/>
      <c r="G140" s="52"/>
      <c r="H140" s="52"/>
      <c r="I140" s="45"/>
    </row>
    <row r="141" spans="1:9" s="46" customFormat="1" x14ac:dyDescent="0.3">
      <c r="A141" s="54"/>
      <c r="B141" s="33" t="s">
        <v>31</v>
      </c>
      <c r="C141" s="28" t="s">
        <v>23</v>
      </c>
      <c r="D141" s="29">
        <v>1</v>
      </c>
      <c r="E141" s="48">
        <v>0</v>
      </c>
      <c r="F141" s="52">
        <f t="shared" si="13"/>
        <v>0</v>
      </c>
      <c r="G141" s="53">
        <f t="shared" si="14"/>
        <v>0</v>
      </c>
      <c r="H141" s="53">
        <f t="shared" si="15"/>
        <v>0</v>
      </c>
      <c r="I141" s="45"/>
    </row>
    <row r="142" spans="1:9" s="46" customFormat="1" x14ac:dyDescent="0.3">
      <c r="A142" s="70" t="s">
        <v>8</v>
      </c>
      <c r="B142" s="70"/>
      <c r="C142" s="56"/>
      <c r="D142" s="57" t="s">
        <v>9</v>
      </c>
      <c r="E142" s="59" t="s">
        <v>9</v>
      </c>
      <c r="F142" s="59" t="s">
        <v>9</v>
      </c>
      <c r="G142" s="60">
        <f>G119+G123+G128+G132+G136+G139+G141</f>
        <v>0</v>
      </c>
      <c r="H142" s="60">
        <f>H119+H123+H128+H132+H136+H139+H141</f>
        <v>0</v>
      </c>
      <c r="I142" s="61" t="s">
        <v>10</v>
      </c>
    </row>
    <row r="143" spans="1:9" s="46" customFormat="1" ht="15" customHeight="1" x14ac:dyDescent="0.3">
      <c r="A143" s="68" t="s">
        <v>129</v>
      </c>
      <c r="B143" s="68"/>
      <c r="C143" s="68"/>
      <c r="D143" s="68"/>
      <c r="E143" s="68"/>
      <c r="F143" s="68"/>
      <c r="G143" s="68"/>
      <c r="H143" s="68"/>
      <c r="I143" s="69"/>
    </row>
    <row r="144" spans="1:9" s="46" customFormat="1" x14ac:dyDescent="0.3">
      <c r="A144" s="54">
        <v>1</v>
      </c>
      <c r="B144" s="66" t="s">
        <v>124</v>
      </c>
      <c r="C144" s="47" t="s">
        <v>23</v>
      </c>
      <c r="D144" s="54">
        <v>1</v>
      </c>
      <c r="E144" s="52">
        <v>0</v>
      </c>
      <c r="F144" s="52">
        <f t="shared" si="13"/>
        <v>0</v>
      </c>
      <c r="G144" s="52">
        <f t="shared" si="14"/>
        <v>0</v>
      </c>
      <c r="H144" s="52">
        <f t="shared" si="15"/>
        <v>0</v>
      </c>
      <c r="I144" s="45"/>
    </row>
    <row r="145" spans="1:9" s="46" customFormat="1" x14ac:dyDescent="0.3">
      <c r="A145" s="54">
        <v>2</v>
      </c>
      <c r="B145" s="55" t="s">
        <v>125</v>
      </c>
      <c r="C145" s="47" t="s">
        <v>23</v>
      </c>
      <c r="D145" s="54">
        <v>1</v>
      </c>
      <c r="E145" s="52">
        <v>0</v>
      </c>
      <c r="F145" s="52">
        <f t="shared" si="13"/>
        <v>0</v>
      </c>
      <c r="G145" s="52">
        <f t="shared" si="14"/>
        <v>0</v>
      </c>
      <c r="H145" s="52">
        <f t="shared" si="15"/>
        <v>0</v>
      </c>
      <c r="I145" s="45"/>
    </row>
    <row r="146" spans="1:9" s="46" customFormat="1" x14ac:dyDescent="0.3">
      <c r="A146" s="70" t="s">
        <v>8</v>
      </c>
      <c r="B146" s="70"/>
      <c r="C146" s="56"/>
      <c r="D146" s="57" t="s">
        <v>9</v>
      </c>
      <c r="E146" s="59" t="s">
        <v>9</v>
      </c>
      <c r="F146" s="59" t="s">
        <v>9</v>
      </c>
      <c r="G146" s="60">
        <f>SUM(G144:G145)</f>
        <v>0</v>
      </c>
      <c r="H146" s="60">
        <f>SUM(H144:H145)</f>
        <v>0</v>
      </c>
      <c r="I146" s="61" t="s">
        <v>10</v>
      </c>
    </row>
    <row r="147" spans="1:9" s="46" customFormat="1" x14ac:dyDescent="0.3">
      <c r="A147" s="70" t="s">
        <v>126</v>
      </c>
      <c r="B147" s="70"/>
      <c r="C147" s="56"/>
      <c r="D147" s="57" t="s">
        <v>9</v>
      </c>
      <c r="E147" s="59" t="s">
        <v>9</v>
      </c>
      <c r="F147" s="59" t="s">
        <v>9</v>
      </c>
      <c r="G147" s="60">
        <f>G110+G142+G146</f>
        <v>0</v>
      </c>
      <c r="H147" s="60">
        <f>H110+H142+H146</f>
        <v>0</v>
      </c>
      <c r="I147" s="61" t="s">
        <v>10</v>
      </c>
    </row>
    <row r="148" spans="1:9" s="46" customFormat="1" x14ac:dyDescent="0.3">
      <c r="A148" s="67" t="s">
        <v>8</v>
      </c>
      <c r="B148" s="67"/>
      <c r="C148" s="17"/>
      <c r="D148" s="17"/>
      <c r="E148" s="64"/>
      <c r="F148" s="65"/>
      <c r="G148" s="62">
        <f>G20+G28+G147</f>
        <v>0</v>
      </c>
      <c r="H148" s="62">
        <f>H20+H28+H147</f>
        <v>0</v>
      </c>
      <c r="I148" s="63"/>
    </row>
  </sheetData>
  <mergeCells count="12">
    <mergeCell ref="A148:B148"/>
    <mergeCell ref="A3:I3"/>
    <mergeCell ref="A20:B20"/>
    <mergeCell ref="A21:I21"/>
    <mergeCell ref="A28:B28"/>
    <mergeCell ref="A29:I29"/>
    <mergeCell ref="A110:B110"/>
    <mergeCell ref="A111:I111"/>
    <mergeCell ref="A142:B142"/>
    <mergeCell ref="A143:I143"/>
    <mergeCell ref="A146:B146"/>
    <mergeCell ref="A147:B147"/>
  </mergeCells>
  <pageMargins left="0.25" right="0.25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Zacharová Jana</dc:creator>
  <cp:lastModifiedBy>sleckova</cp:lastModifiedBy>
  <cp:lastPrinted>2020-05-07T05:26:00Z</cp:lastPrinted>
  <dcterms:created xsi:type="dcterms:W3CDTF">2020-05-06T04:35:26Z</dcterms:created>
  <dcterms:modified xsi:type="dcterms:W3CDTF">2020-05-20T21:03:11Z</dcterms:modified>
</cp:coreProperties>
</file>